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........พนง นร.ทุน ประจำเดือน Website\ข้อมูล............พนง.ศึกษา นร.ทุน ประจำเดือน   ลง Website และส่งสำนักวิชา\"/>
    </mc:Choice>
  </mc:AlternateContent>
  <bookViews>
    <workbookView xWindow="0" yWindow="0" windowWidth="23040" windowHeight="9384" tabRatio="712" firstSheet="4" activeTab="4"/>
  </bookViews>
  <sheets>
    <sheet name="อัตราร้อยละการลาศึกษา" sheetId="55" r:id="rId1"/>
    <sheet name="ลาเต็มเวลา ป.เอก" sheetId="50" r:id="rId2"/>
    <sheet name="กลับปฏิบัติงาน ศึกษาอยุ่ " sheetId="44" r:id="rId3"/>
    <sheet name="ลาเต็มเวลา เฉพาะทาง" sheetId="58" r:id="rId4"/>
    <sheet name="รับทุนยกเว้นฯ ไม่ถือว่าลา" sheetId="57" r:id="rId5"/>
    <sheet name="ปฏิบัติการวิจัย " sheetId="60" r:id="rId6"/>
    <sheet name="ศิลป" sheetId="37" r:id="rId7"/>
    <sheet name="รัฐศาสตร์" sheetId="46" r:id="rId8"/>
    <sheet name="การจัดการ" sheetId="43" r:id="rId9"/>
    <sheet name="การบัญชีและการเงิน" sheetId="59" r:id="rId10"/>
    <sheet name="สารสน" sheetId="38" r:id="rId11"/>
    <sheet name="วิทย์" sheetId="47" r:id="rId12"/>
    <sheet name="สหเวช" sheetId="21" r:id="rId13"/>
    <sheet name="สาธารณสุข" sheetId="45" r:id="rId14"/>
    <sheet name="พยาบาล" sheetId="34" r:id="rId15"/>
    <sheet name="สถาปัตย" sheetId="41" r:id="rId16"/>
    <sheet name="เภสัช" sheetId="33" r:id="rId17"/>
    <sheet name="แพทย์" sheetId="35" r:id="rId18"/>
    <sheet name="พหุภาษา" sheetId="54" r:id="rId19"/>
    <sheet name="ว.สัตวแพทยฯ " sheetId="52" r:id="rId20"/>
  </sheets>
  <definedNames>
    <definedName name="_xlnm.Print_Titles" localSheetId="2">'กลับปฏิบัติงาน ศึกษาอยุ่ '!$3:$4</definedName>
    <definedName name="_xlnm.Print_Titles" localSheetId="8">การจัดการ!$2:$3</definedName>
    <definedName name="_xlnm.Print_Titles" localSheetId="14">พยาบาล!$2:$3</definedName>
    <definedName name="_xlnm.Print_Titles" localSheetId="17">แพทย์!$2:$3</definedName>
    <definedName name="_xlnm.Print_Titles" localSheetId="16">เภสัช!$2:$3</definedName>
    <definedName name="_xlnm.Print_Titles" localSheetId="7">รัฐศาสตร์!$1:$3</definedName>
    <definedName name="_xlnm.Print_Titles" localSheetId="1">'ลาเต็มเวลา ป.เอก'!$3:$4</definedName>
    <definedName name="_xlnm.Print_Titles" localSheetId="19">'ว.สัตวแพทยฯ '!$2:$3</definedName>
    <definedName name="_xlnm.Print_Titles" localSheetId="6">ศิลป!$2:$3</definedName>
    <definedName name="_xlnm.Print_Titles" localSheetId="15">สถาปัตย!$2:$3</definedName>
    <definedName name="_xlnm.Print_Titles" localSheetId="12">สหเวช!$2:$3</definedName>
    <definedName name="_xlnm.Print_Titles" localSheetId="13">สาธารณสุข!$2:$3</definedName>
    <definedName name="_xlnm.Print_Titles" localSheetId="10">สารสน!$2:$3</definedName>
    <definedName name="_xlnm.Print_Titles" localSheetId="0">อัตราร้อยละการลาศึกษา!$2:$9</definedName>
  </definedNames>
  <calcPr calcId="152511"/>
</workbook>
</file>

<file path=xl/calcChain.xml><?xml version="1.0" encoding="utf-8"?>
<calcChain xmlns="http://schemas.openxmlformats.org/spreadsheetml/2006/main">
  <c r="K158" i="55" l="1"/>
  <c r="W70" i="55"/>
  <c r="S70" i="55"/>
  <c r="K70" i="55"/>
  <c r="AC13" i="55"/>
  <c r="AD70" i="55"/>
  <c r="B156" i="55"/>
  <c r="I156" i="55"/>
  <c r="H156" i="55"/>
  <c r="AD35" i="55" l="1"/>
  <c r="AA35" i="55"/>
  <c r="X35" i="55"/>
  <c r="T35" i="55"/>
  <c r="S35" i="55"/>
  <c r="P35" i="55"/>
  <c r="K35" i="55"/>
  <c r="J16" i="55" l="1"/>
  <c r="E156" i="55"/>
  <c r="D156" i="55"/>
  <c r="C156" i="55"/>
  <c r="J153" i="55"/>
  <c r="J152" i="55"/>
  <c r="J90" i="55"/>
  <c r="J83" i="55"/>
  <c r="J73" i="55"/>
  <c r="J59" i="55"/>
  <c r="J56" i="55"/>
  <c r="J50" i="55"/>
  <c r="J43" i="55"/>
  <c r="J28" i="55"/>
  <c r="J25" i="55"/>
  <c r="J63" i="55"/>
  <c r="J36" i="55"/>
  <c r="J156" i="55" l="1"/>
  <c r="H157" i="55"/>
  <c r="B157" i="55"/>
  <c r="F157" i="55"/>
  <c r="D157" i="55"/>
  <c r="J157" i="55" l="1"/>
  <c r="H158" i="55" l="1"/>
  <c r="F158" i="55"/>
  <c r="D158" i="55"/>
  <c r="B158" i="55"/>
  <c r="K89" i="55"/>
  <c r="W89" i="55"/>
  <c r="AD89" i="55"/>
  <c r="Q89" i="55"/>
  <c r="T109" i="55"/>
  <c r="P109" i="55"/>
  <c r="Q109" i="55"/>
  <c r="AH109" i="55"/>
  <c r="AC109" i="55"/>
  <c r="AA109" i="55"/>
  <c r="AB109" i="55"/>
  <c r="AB157" i="55" s="1"/>
  <c r="O109" i="55"/>
  <c r="O157" i="55" s="1"/>
  <c r="L109" i="55"/>
  <c r="Y109" i="55"/>
  <c r="X109" i="55"/>
  <c r="W109" i="55"/>
  <c r="U109" i="55"/>
  <c r="K109" i="55"/>
  <c r="AF150" i="55" l="1"/>
  <c r="AD150" i="55"/>
  <c r="W150" i="55"/>
  <c r="S150" i="55"/>
  <c r="R150" i="55"/>
  <c r="K150" i="55"/>
  <c r="AF135" i="55"/>
  <c r="AE135" i="55"/>
  <c r="AE157" i="55" s="1"/>
  <c r="AC135" i="55"/>
  <c r="AC157" i="55" s="1"/>
  <c r="AA135" i="55"/>
  <c r="W135" i="55"/>
  <c r="U135" i="55"/>
  <c r="U157" i="55" s="1"/>
  <c r="T135" i="55"/>
  <c r="S135" i="55"/>
  <c r="R135" i="55"/>
  <c r="P135" i="55"/>
  <c r="L135" i="55"/>
  <c r="L157" i="55" s="1"/>
  <c r="K135" i="55"/>
  <c r="AH123" i="55"/>
  <c r="AH157" i="55" s="1"/>
  <c r="Z157" i="55"/>
  <c r="Y123" i="55"/>
  <c r="Y157" i="55" s="1"/>
  <c r="S123" i="55"/>
  <c r="N123" i="55"/>
  <c r="N157" i="55" s="1"/>
  <c r="AA93" i="55"/>
  <c r="W93" i="55"/>
  <c r="K93" i="55"/>
  <c r="AF89" i="55"/>
  <c r="R89" i="55"/>
  <c r="AD80" i="55"/>
  <c r="AA80" i="55"/>
  <c r="X80" i="55"/>
  <c r="W80" i="55"/>
  <c r="P80" i="55"/>
  <c r="K80" i="55"/>
  <c r="AA70" i="55"/>
  <c r="Q70" i="55"/>
  <c r="AF54" i="55"/>
  <c r="W54" i="55"/>
  <c r="R54" i="55"/>
  <c r="K54" i="55"/>
  <c r="AD48" i="55"/>
  <c r="AA48" i="55"/>
  <c r="X48" i="55"/>
  <c r="W48" i="55"/>
  <c r="P48" i="55"/>
  <c r="K48" i="55"/>
  <c r="AF40" i="55"/>
  <c r="AA40" i="55"/>
  <c r="X40" i="55"/>
  <c r="W40" i="55"/>
  <c r="R40" i="55"/>
  <c r="P40" i="55"/>
  <c r="K40" i="55"/>
  <c r="W35" i="55"/>
  <c r="AD22" i="55"/>
  <c r="AA22" i="55"/>
  <c r="X22" i="55"/>
  <c r="W22" i="55"/>
  <c r="S22" i="55"/>
  <c r="Q22" i="55"/>
  <c r="P22" i="55"/>
  <c r="K22" i="55"/>
  <c r="AA13" i="55"/>
  <c r="X13" i="55"/>
  <c r="T13" i="55"/>
  <c r="T157" i="55" s="1"/>
  <c r="K13" i="55"/>
  <c r="R157" i="55" l="1"/>
  <c r="AF157" i="55"/>
  <c r="X157" i="55"/>
  <c r="K157" i="55"/>
  <c r="P157" i="55"/>
  <c r="Q157" i="55"/>
  <c r="AD157" i="55"/>
  <c r="AA157" i="55"/>
  <c r="S157" i="55"/>
  <c r="W157" i="55"/>
  <c r="D33" i="57"/>
</calcChain>
</file>

<file path=xl/comments1.xml><?xml version="1.0" encoding="utf-8"?>
<comments xmlns="http://schemas.openxmlformats.org/spreadsheetml/2006/main">
  <authors>
    <author>Admin</author>
  </authors>
  <commentList>
    <comment ref="A9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<sst xmlns="http://schemas.openxmlformats.org/spreadsheetml/2006/main" count="4152" uniqueCount="1421">
  <si>
    <t>หลักสูตรการจัดการ</t>
  </si>
  <si>
    <t xml:space="preserve">ม.สงขลานครินทร์ </t>
  </si>
  <si>
    <t>รายงานตัวและเริ่มปฏิบัติงาน</t>
  </si>
  <si>
    <t>น.ส.ธนาภา  ช่วยแก้ว</t>
  </si>
  <si>
    <t xml:space="preserve">มหาวิทยาลัยสงขลานครินทร์  </t>
  </si>
  <si>
    <t xml:space="preserve"> มหาวิทยาลัยวลัยลักษณ์ </t>
  </si>
  <si>
    <t>หลักสูตรเทคโนโลยี</t>
  </si>
  <si>
    <t xml:space="preserve">มหาวิทยาลัยสงขลานครินทร์ </t>
  </si>
  <si>
    <t>นายกิตติ  เชาวนะ</t>
  </si>
  <si>
    <t>มหาวิทยาลัยศิลปากร</t>
  </si>
  <si>
    <t>หลักสูตรอาชีวอนามัย</t>
  </si>
  <si>
    <t>และความปลอดภัย</t>
  </si>
  <si>
    <t xml:space="preserve">ส.แพทยศาสตร์ </t>
  </si>
  <si>
    <t xml:space="preserve">มหาวิทยาลัยธรรมศาสตร์ </t>
  </si>
  <si>
    <t>สำนักวิชาสถาปัตยกรรมศาสตร์และการออกแบบ</t>
  </si>
  <si>
    <t>ส.สถาปัตยกรรมศาสตร์ฯ</t>
  </si>
  <si>
    <t>สำนักวิชาเภสัชศาสตร์</t>
  </si>
  <si>
    <t>สำนักวิชาเภสัขศาสตร์</t>
  </si>
  <si>
    <t>ณ มหาวิทยาลัยสงขลานครินทร์</t>
  </si>
  <si>
    <t>ลำดับที่</t>
  </si>
  <si>
    <t>ชื่อ  -  สกุล</t>
  </si>
  <si>
    <t>จุฬาลงกรณ์มหาวิทยาลัย</t>
  </si>
  <si>
    <t>วุฒิการศึกษาเดิม</t>
  </si>
  <si>
    <t>รับทุน / สาขาวิชา</t>
  </si>
  <si>
    <t>ตำแหน่ง / สังกัด</t>
  </si>
  <si>
    <t>มหาวิทยาลัยเกษตรศาสตร์</t>
  </si>
  <si>
    <t>มหาวิทยาลัยสงขลานครินทร์</t>
  </si>
  <si>
    <t xml:space="preserve">อาจารย์ </t>
  </si>
  <si>
    <t xml:space="preserve">หลักสูตรนานาชาติ </t>
  </si>
  <si>
    <t>มหาวิทยาลัยมหิดล</t>
  </si>
  <si>
    <t>มหาวิทยาลัยเชียงใหม่</t>
  </si>
  <si>
    <t>ประเภททุน</t>
  </si>
  <si>
    <t>สำนักวิชาศิลปศาสตร์</t>
  </si>
  <si>
    <t>สำนักวิชาการจัดการ</t>
  </si>
  <si>
    <t>สำนักวิชาสารสนเทศศาสตร์</t>
  </si>
  <si>
    <t>ระยะเวลาที่อนุมัติ</t>
  </si>
  <si>
    <t>สำนักวิชาพยาบาลศาสตร์</t>
  </si>
  <si>
    <t xml:space="preserve"> </t>
  </si>
  <si>
    <t>ระยะเวลาที่</t>
  </si>
  <si>
    <t>มวล.อนุมัติ</t>
  </si>
  <si>
    <t>อาจารย์</t>
  </si>
  <si>
    <t>สรุประยะเวลาตั้งแต่</t>
  </si>
  <si>
    <t>ศึกษา - ปัจจุบัน</t>
  </si>
  <si>
    <t>สำนักวิชาแพทยศาสตร์</t>
  </si>
  <si>
    <t>น.ส.อภิชญา</t>
  </si>
  <si>
    <t>ชนะวงศ์</t>
  </si>
  <si>
    <t xml:space="preserve">มหาวิทยสงขลานครินทร์  </t>
  </si>
  <si>
    <t xml:space="preserve">Molecular Pharmacology  </t>
  </si>
  <si>
    <t>ส.เภสัชศาสตร์</t>
  </si>
  <si>
    <t xml:space="preserve">ณ  Flinders University , AUS   </t>
  </si>
  <si>
    <t>(หลักสูตร 4 ปี)</t>
  </si>
  <si>
    <t xml:space="preserve"> - เภสัชกรรมคลินิก</t>
  </si>
  <si>
    <t xml:space="preserve"> (M.Sc. Clinical Pharmacy)  </t>
  </si>
  <si>
    <t>น.ส.อภิชญา  ชนะวงศ์</t>
  </si>
  <si>
    <t>(หลักสูตรอาชีวอนามัยและความปลอดภัย)</t>
  </si>
  <si>
    <t>(หลักสูตรเทคนิคการแพทย์)</t>
  </si>
  <si>
    <t>(หลักสูตรกายภาพบำบัด)</t>
  </si>
  <si>
    <t xml:space="preserve"> -  เภสัชศาสตรมหาบัณฑิต </t>
  </si>
  <si>
    <t xml:space="preserve">สำนักวิชาพยาบาลศาสตร์ </t>
  </si>
  <si>
    <t xml:space="preserve">อาจารย์ / </t>
  </si>
  <si>
    <t xml:space="preserve">มหาวิทยาลัยมหิดล </t>
  </si>
  <si>
    <t>หลักสูตรนานาชาติ</t>
  </si>
  <si>
    <t>(หลักสูตรการบัญชี)</t>
  </si>
  <si>
    <t>มหาวิทยาลัยวลัยลักษณ์</t>
  </si>
  <si>
    <t xml:space="preserve">จุฬาลงกรณ์มหาวิทยาลัย </t>
  </si>
  <si>
    <t>(หลักสูตรการจัดการการท่องเที่ยวและการบริการ)</t>
  </si>
  <si>
    <t>ตำแหน่ง/สังกัด</t>
  </si>
  <si>
    <t>(หลักสูตรการจัดการ</t>
  </si>
  <si>
    <t>การท่องเที่ยวและ</t>
  </si>
  <si>
    <t>การบริการ)</t>
  </si>
  <si>
    <t>น.ส.ธนาภา</t>
  </si>
  <si>
    <t xml:space="preserve"> -  ศบ.บ.ภาษาฝรั่งเศส</t>
  </si>
  <si>
    <t>ช่วยแก้ว</t>
  </si>
  <si>
    <t>เน้น การจัดการท่องเที่ยวเพื่ออนุรักษ์</t>
  </si>
  <si>
    <t xml:space="preserve">สิ่งแวดล้อม </t>
  </si>
  <si>
    <t xml:space="preserve">มหาวิทยาลัยศรีนครินทรวิโรฒ </t>
  </si>
  <si>
    <t xml:space="preserve">มหาวิทยาลัยขอนแก่น </t>
  </si>
  <si>
    <t xml:space="preserve">มหาวิทยาลัยเชียงใหม่ </t>
  </si>
  <si>
    <t>นายจักริน  วีแก้ว</t>
  </si>
  <si>
    <t>นายจักริน</t>
  </si>
  <si>
    <t>วีแก้ว</t>
  </si>
  <si>
    <t>(หลักสูตรเทคโนโลยีสารสนเทศ)</t>
  </si>
  <si>
    <t>สารสนเทศ</t>
  </si>
  <si>
    <t>(สาขาวิชาศึกษาทั่วไป)</t>
  </si>
  <si>
    <t xml:space="preserve">(หลักสูตรอาเซียนศึกษา </t>
  </si>
  <si>
    <t>สาขาวิชาอาณาบริเวณศึกษา)</t>
  </si>
  <si>
    <t xml:space="preserve"> 1 กันยายน 2558 </t>
  </si>
  <si>
    <t>(หลักสูตรภาษาจีน)</t>
  </si>
  <si>
    <t>(หลักสูตรภาษา-</t>
  </si>
  <si>
    <t>ต่างประเทศ (จีน)</t>
  </si>
  <si>
    <t>ปริญญาเอก</t>
  </si>
  <si>
    <t>คณะสถาปัตยกรรมศาสตร์</t>
  </si>
  <si>
    <t>มหาวิทยาลัยนเรศวร</t>
  </si>
  <si>
    <t>จงไกรจักร</t>
  </si>
  <si>
    <t>บริบาลเภสัชกรรม</t>
  </si>
  <si>
    <t xml:space="preserve">แห่งประเทศไทย / เทียบเท่าปริญญาเอก </t>
  </si>
  <si>
    <t xml:space="preserve"> รายงานตัวและปฏิบัติงาน</t>
  </si>
  <si>
    <t>นายสิทธิพงค์</t>
  </si>
  <si>
    <t>นายสิทธิพงค์  จงไกรจักร</t>
  </si>
  <si>
    <t xml:space="preserve">(หลักสูตรอาเซียนศึกษา สาขาวิชาอาณาบริเวณศึกษา) </t>
  </si>
  <si>
    <t>นายกิตติ</t>
  </si>
  <si>
    <t>เชาวนะ</t>
  </si>
  <si>
    <t>(หลักสูตรบัญชี)</t>
  </si>
  <si>
    <t xml:space="preserve">สำนักวิชาสถาปัตยกรรมศาสตร์และการออกแบบ </t>
  </si>
  <si>
    <t>สำนักวิชารัฐศาสตร์และนิติศาสตร์</t>
  </si>
  <si>
    <t>หลักสูตรรัฐศาสตร์ (ความสัมพันธ์ระหว่างประเทศ)</t>
  </si>
  <si>
    <t xml:space="preserve">สำนักวิชาสาธารณสุขศาสตร์  </t>
  </si>
  <si>
    <t>สำนักวิชาสหเวชศาสตร์</t>
  </si>
  <si>
    <t>สำนักวิชาสาธารณสุขศาสตร์</t>
  </si>
  <si>
    <t xml:space="preserve">   1 ก.ย.2555 - 31 ส.ค.2558</t>
  </si>
  <si>
    <t>นายจิรวัฒน์</t>
  </si>
  <si>
    <t>แสงทอง</t>
  </si>
  <si>
    <t xml:space="preserve">ปริญญาเอก </t>
  </si>
  <si>
    <t xml:space="preserve">สาขาวิชาเอเชียตะวันออกเฉียงใต้ศึกษา   </t>
  </si>
  <si>
    <t xml:space="preserve">น.ส.คะนึงนิตย์  ชูช่วย </t>
  </si>
  <si>
    <t>น.ส.คะนึงนิตย์</t>
  </si>
  <si>
    <t>ชูช่วย</t>
  </si>
  <si>
    <t xml:space="preserve">เน้น เภสัชพันธุศาสตร์ </t>
  </si>
  <si>
    <t xml:space="preserve">คณะแพทยศาสตร์ รพ.รามาธิบดี </t>
  </si>
  <si>
    <t xml:space="preserve">ทุนสนับสนุนบางส่วนฯ ปี 2559 </t>
  </si>
  <si>
    <t xml:space="preserve"> 3 ปี </t>
  </si>
  <si>
    <t>น.ส.อังคณา  ช่วยชัย</t>
  </si>
  <si>
    <t>น.ส.อังคณา</t>
  </si>
  <si>
    <t xml:space="preserve">ช่วยชัย </t>
  </si>
  <si>
    <t xml:space="preserve">(การบริบาลทางเภสัชกรรม) </t>
  </si>
  <si>
    <t>(หลักสูตร 6 ปี)</t>
  </si>
  <si>
    <t xml:space="preserve">เน้น Clinical Pharmacy  </t>
  </si>
  <si>
    <t xml:space="preserve">คณะแพทยศาสตร์ </t>
  </si>
  <si>
    <t xml:space="preserve"> -  เภสัชศาสตรบัณฑิต </t>
  </si>
  <si>
    <t>นายทัศณุ  เรืองสุวรรณ</t>
  </si>
  <si>
    <t>นายทัศณุ</t>
  </si>
  <si>
    <t>เรืองสุวรรณ</t>
  </si>
  <si>
    <t>สาขาวิชาอาชีวอนามัยและความปลอดภัย</t>
  </si>
  <si>
    <t>มหาวิทยาลัยทักษิณ</t>
  </si>
  <si>
    <t>สำนักวิชาวิทยาศาสตร์</t>
  </si>
  <si>
    <t>ฝึกอบรมหลักสูตรเฉพาะวุฒิบัตร</t>
  </si>
  <si>
    <t xml:space="preserve">สำนักวิชาวิทยาศาสตร์ </t>
  </si>
  <si>
    <t>ม.สงขลานครินทร์</t>
  </si>
  <si>
    <t>หลักสูตรรัฐศาสตร์</t>
  </si>
  <si>
    <t>จันทร์ศิริ</t>
  </si>
  <si>
    <t>(หลักสูตรัฐศาสตร์)</t>
  </si>
  <si>
    <t>สถาบันบัณฑิตพัฒนบริหารศาสตร์</t>
  </si>
  <si>
    <t xml:space="preserve">และเริ่มเรียนตั้งแต่ สิงหาคม 2561 </t>
  </si>
  <si>
    <t>น.ส.ณิชกานต์  อภิรมย์รักษ์</t>
  </si>
  <si>
    <t xml:space="preserve"> 1 มิ.ย.2561 - 31 พ.ค.2565</t>
  </si>
  <si>
    <t>นายธีรภัทร์  มาแจ่ม</t>
  </si>
  <si>
    <t>น.ส.ณิชกานต์</t>
  </si>
  <si>
    <t>อภิรมย์รักษ์</t>
  </si>
  <si>
    <t xml:space="preserve">  28 ก.พ.2556 - 12 มีค 2561 </t>
  </si>
  <si>
    <t xml:space="preserve">วันที่ 13 มีค 2561 </t>
  </si>
  <si>
    <t>นายธีรภัทร์</t>
  </si>
  <si>
    <t xml:space="preserve">มาแจ่ม </t>
  </si>
  <si>
    <t>(ทดลอง)</t>
  </si>
  <si>
    <t>ทุนสนับสนุนบางส่วนฯ ปี 2561</t>
  </si>
  <si>
    <t>มหาวิทยลัยวลัยลักษณ์</t>
  </si>
  <si>
    <t xml:space="preserve"> 15 มี.ค.2561 - 31 ก.ค.2561 </t>
  </si>
  <si>
    <t xml:space="preserve">ครั้งที่ 2 </t>
  </si>
  <si>
    <t>(หลักสูตรกายภาพ</t>
  </si>
  <si>
    <t xml:space="preserve">บำบัด) </t>
  </si>
  <si>
    <t xml:space="preserve"> - วท.บ. เทคนิคการแพทย์  </t>
  </si>
  <si>
    <t>ประจงไสย</t>
  </si>
  <si>
    <t xml:space="preserve">มหาวิทยาลัยธรรมศาตร์ </t>
  </si>
  <si>
    <t>(หลักสูตรเทคนิค</t>
  </si>
  <si>
    <t xml:space="preserve"> - วท.ม. วิทยาภูมิคุ้มกัน  </t>
  </si>
  <si>
    <t>การแพทย์)</t>
  </si>
  <si>
    <t xml:space="preserve">มหาวิทยาลัยมหิดล  </t>
  </si>
  <si>
    <t xml:space="preserve">หลักสูตรนานาชาติ  </t>
  </si>
  <si>
    <t xml:space="preserve">ศิริราชพยาบาล มหาวิทยาลัยมหิดล </t>
  </si>
  <si>
    <t>คณะแพทยศาสตร์</t>
  </si>
  <si>
    <t xml:space="preserve"> - เภสัชศาสตรบัณฑิต </t>
  </si>
  <si>
    <t xml:space="preserve"> - สังคมศาสตรบัณฑิต </t>
  </si>
  <si>
    <t xml:space="preserve">(ประวัติศาสตร์) </t>
  </si>
  <si>
    <t xml:space="preserve"> - อักษรศาสตรมหาบัณฑิต </t>
  </si>
  <si>
    <t xml:space="preserve">คณะสังคมศาสตร์ </t>
  </si>
  <si>
    <t xml:space="preserve">ตั้งแต่ภาค 2/2560 - 2562 </t>
  </si>
  <si>
    <t xml:space="preserve"> - รป.ม.รัฐประศาสนศาสตร์</t>
  </si>
  <si>
    <t xml:space="preserve"> สาขา  Development  Administration</t>
  </si>
  <si>
    <t xml:space="preserve"> เน้น Policy and  Management  </t>
  </si>
  <si>
    <t>สาขาวิชาวิทยาภูมิคุ้มกัน</t>
  </si>
  <si>
    <t xml:space="preserve">ปริญญาเอก  </t>
  </si>
  <si>
    <t xml:space="preserve"> - เภสัชศาสตรบัณฑิต</t>
  </si>
  <si>
    <t>หลักสูตรฝึกอบรมเป็นผู้มีความรู้</t>
  </si>
  <si>
    <t>ความชำนาญในการประกอบวิชาชีพ</t>
  </si>
  <si>
    <t xml:space="preserve">เภสัชกรรม สาขาเภสัชบำบัด </t>
  </si>
  <si>
    <t>ของวิทยาลัยเภสัชบำบัด</t>
  </si>
  <si>
    <t xml:space="preserve"> ณ  คณะเภสัชศาสตร์ </t>
  </si>
  <si>
    <t>สาขาวิชาเวชศาสตร์ปริวรรต</t>
  </si>
  <si>
    <t>ปริญญาโทควบเอก</t>
  </si>
  <si>
    <t xml:space="preserve"> สาขาวิชาระบาดวิทยา </t>
  </si>
  <si>
    <t>มหาวิทยลัยมหิดล</t>
  </si>
  <si>
    <t xml:space="preserve"> - เภสัชศาสตร์ </t>
  </si>
  <si>
    <t>ทุน Flinders University</t>
  </si>
  <si>
    <t xml:space="preserve">(B.Sc.Pharmacy) </t>
  </si>
  <si>
    <t xml:space="preserve"> -  เภสัชศาสตรบัณฑิต (ภ.บ.) </t>
  </si>
  <si>
    <t>(เกียรตินิยมอันดับหนึ่ง)</t>
  </si>
  <si>
    <t xml:space="preserve"> - ศศ.บ. รัฐศาสตร์</t>
  </si>
  <si>
    <t>(การปกครอง)</t>
  </si>
  <si>
    <t>(เกียรตินิยมอันดับสอง)</t>
  </si>
  <si>
    <t xml:space="preserve"> -  วท.ม.การวางแผนและ</t>
  </si>
  <si>
    <t>การจัดการท่องเที่ยว เชิงอนุรักษ์</t>
  </si>
  <si>
    <t xml:space="preserve"> -  วท.บ. </t>
  </si>
  <si>
    <t xml:space="preserve">วิทยาการคอมพิวเตอร์ </t>
  </si>
  <si>
    <t xml:space="preserve"> - วท.ม. การจัดการ</t>
  </si>
  <si>
    <t>เทคโนโลยีสารสนเท</t>
  </si>
  <si>
    <t xml:space="preserve"> -  วท.บ.สาธารณสุขศาสตร์</t>
  </si>
  <si>
    <t xml:space="preserve">(เกียรตินิยมอันดับสอง) </t>
  </si>
  <si>
    <t xml:space="preserve"> - วท.ม. สุขศาสตร์อุตสาหกรรม</t>
  </si>
  <si>
    <t xml:space="preserve"> - สถ.บ. สถาปัตยกรรม</t>
  </si>
  <si>
    <t xml:space="preserve">  - สถ.ม. ออกแบบชุมชนเมือง  </t>
  </si>
  <si>
    <t>สิ่งแวดล้อมสรรค์สร้าง</t>
  </si>
  <si>
    <t>การจัดการสิ่งแวดล้อม</t>
  </si>
  <si>
    <t xml:space="preserve">(เกียรตินิยมอันดับหนึ่ง) </t>
  </si>
  <si>
    <t xml:space="preserve">  - แพทยศาสตรบัณฑิต </t>
  </si>
  <si>
    <t>พนง.ที่อนุมัติให้ลาศึกษาต่อ และรายงานตัวเข้าปฏิบัติงาน  ยังไม่สำเร็จการศึกษา และอยู่ระหว่างศึกษาวิทยานิพนธ์ตามกระบวนการ</t>
  </si>
  <si>
    <t xml:space="preserve">นายธนะวิชช์  ปานน้อย </t>
  </si>
  <si>
    <t>ทุนรัฐบาลไต้หวัน</t>
  </si>
  <si>
    <t>นายธนะวิชช์</t>
  </si>
  <si>
    <t xml:space="preserve">ปานน้อย </t>
  </si>
  <si>
    <t xml:space="preserve"> -  เภสัชศาสตรบัณฑิต (ภ.บ)</t>
  </si>
  <si>
    <t>บริหารเภสัชกิจ ม.สงขลานครินทร์</t>
  </si>
  <si>
    <t xml:space="preserve"> - บริหารธุรกิจบัณฑิต (การตลาด)</t>
  </si>
  <si>
    <t xml:space="preserve">ม.สุโขทัยธรรมาธิราช </t>
  </si>
  <si>
    <t xml:space="preserve"> - สาธารณสุขศาสตรมหาบัณฑิต</t>
  </si>
  <si>
    <t>(การพัฒนาระบบสุขภาพ)</t>
  </si>
  <si>
    <t>Internationa Health Program</t>
  </si>
  <si>
    <t xml:space="preserve">เน้น Health Policy </t>
  </si>
  <si>
    <t>ณ National Yang-Ming University</t>
  </si>
  <si>
    <t xml:space="preserve">Taiwan </t>
  </si>
  <si>
    <t xml:space="preserve"> 1 ก.ย.2561 - 31 ส.ค.2565</t>
  </si>
  <si>
    <t>ดังนี้</t>
  </si>
  <si>
    <t xml:space="preserve"> 1 สค 2561 </t>
  </si>
  <si>
    <t>นายมนวัธน์  พรหมรัตน์</t>
  </si>
  <si>
    <t>นายมนวัธน์</t>
  </si>
  <si>
    <t xml:space="preserve">พรหมรัตน์ </t>
  </si>
  <si>
    <t xml:space="preserve">ม.เชียงใหม่ </t>
  </si>
  <si>
    <t xml:space="preserve"> - ศบ.บ.ประวัติศาสตร์ </t>
  </si>
  <si>
    <t xml:space="preserve">มหาวิทยาลัยสุโขทัยธรรมาธิราช </t>
  </si>
  <si>
    <t xml:space="preserve"> -  M.A.International Develop  /  </t>
  </si>
  <si>
    <t xml:space="preserve">Social Development and Calture </t>
  </si>
  <si>
    <t xml:space="preserve"> Nagoya University   </t>
  </si>
  <si>
    <t xml:space="preserve">ณ มหาวิทยาลัยเชียงใหม่ </t>
  </si>
  <si>
    <t xml:space="preserve">สาขาวิชาประวัติศาสตร์ </t>
  </si>
  <si>
    <t xml:space="preserve">เน้น ประวัติศาสตร์ไทย </t>
  </si>
  <si>
    <t xml:space="preserve"> - วิทยาศาสตรมหาบัณฑิต</t>
  </si>
  <si>
    <t xml:space="preserve">ปริญญาเอก / </t>
  </si>
  <si>
    <t xml:space="preserve">บริหารธุรกิจ </t>
  </si>
  <si>
    <t xml:space="preserve"> -   1 ก.ย.2561 - 31 ก.ค.2565</t>
  </si>
  <si>
    <t xml:space="preserve"> -   1 - 31 ส.ค.2565</t>
  </si>
  <si>
    <t xml:space="preserve"> 1 ส.ค.2561 </t>
  </si>
  <si>
    <t>หลักสูตรปกติ</t>
  </si>
  <si>
    <t xml:space="preserve"> 17 สิงหาคม 2561</t>
  </si>
  <si>
    <t xml:space="preserve"> 18 ส.ค.2557 -  16 ส.ค.2561 </t>
  </si>
  <si>
    <t xml:space="preserve">หลักสูตรปกติ เน้นวิจัย </t>
  </si>
  <si>
    <t xml:space="preserve">ตั้งแต่ปีการศึกษา 2561 </t>
  </si>
  <si>
    <t>ผศ.นันธิดา</t>
  </si>
  <si>
    <t>ผศ.นันธิดา  จันทร์ศิริ</t>
  </si>
  <si>
    <t>น.ส.ดารุณี  บุญครอง</t>
  </si>
  <si>
    <t>น.ส.ดารุณี</t>
  </si>
  <si>
    <t>บุญครอง</t>
  </si>
  <si>
    <t xml:space="preserve"> Xiamen Univeristy</t>
  </si>
  <si>
    <t>สาขาการสอนภาษาจีนในฐานะ</t>
  </si>
  <si>
    <t xml:space="preserve">ภาษาต่างประเทศ เน้น ด้านการสอน </t>
  </si>
  <si>
    <t xml:space="preserve">Jinan University ประเทศจีน </t>
  </si>
  <si>
    <t>พิบูลย์</t>
  </si>
  <si>
    <t>น.ส.พิชญ์ธิดา   พิบูลย์</t>
  </si>
  <si>
    <t xml:space="preserve">    - ภ.สถบ. </t>
  </si>
  <si>
    <t xml:space="preserve">ภูมิสถาปัตยกรรมศาสตรบัณฑิต </t>
  </si>
  <si>
    <t xml:space="preserve">(ภูมิสถาปัตยกรรม) </t>
  </si>
  <si>
    <t xml:space="preserve">     - MSc.Environmental </t>
  </si>
  <si>
    <t>Sustainabiligy (การออกแบบ</t>
  </si>
  <si>
    <t xml:space="preserve">สิ่งแวดล้อม : Design and  </t>
  </si>
  <si>
    <t>Construction , Birmingham City</t>
  </si>
  <si>
    <t xml:space="preserve"> University, U.K. </t>
  </si>
  <si>
    <t xml:space="preserve">น.ส.พิชญ์ธิดา  </t>
  </si>
  <si>
    <t xml:space="preserve">แผน 1 ลาไม่เต็มเวลา </t>
  </si>
  <si>
    <t xml:space="preserve"> แผน 2 ลาเต็มเวลา </t>
  </si>
  <si>
    <t xml:space="preserve">(Built Environment) </t>
  </si>
  <si>
    <t xml:space="preserve"> เน้น  Public Space หลักสูตรปกติ </t>
  </si>
  <si>
    <t xml:space="preserve"> =   ลา 13 วัน </t>
  </si>
  <si>
    <t xml:space="preserve">ครั้งที่ 1 </t>
  </si>
  <si>
    <t xml:space="preserve"> 2 ปี </t>
  </si>
  <si>
    <t>น.ส.พรพักตร์</t>
  </si>
  <si>
    <t xml:space="preserve"> - เภสัชศาสตรบัณฑิต (เภสัชเคมี) </t>
  </si>
  <si>
    <t xml:space="preserve"> - เภสัชมหาบัณฑิต (เภสัชเคมี)</t>
  </si>
  <si>
    <t>จุฬาลงกรณืมหาวิทยาลัย</t>
  </si>
  <si>
    <t xml:space="preserve">สาขาวิชาเภสัชศาสตร์ </t>
  </si>
  <si>
    <t xml:space="preserve">ระดับสารในชีวสารของมนุษย์ (วิจัย) </t>
  </si>
  <si>
    <t xml:space="preserve">University of Reading, U.K. </t>
  </si>
  <si>
    <t xml:space="preserve"> 23 เม.ย.2562 - 22 เม.ย.2565</t>
  </si>
  <si>
    <t>ศิระธนา</t>
  </si>
  <si>
    <t>น.ส.พรพักตร์ ศิระธนารัณฑ์</t>
  </si>
  <si>
    <t>(โทควบเอก)</t>
  </si>
  <si>
    <t>ทุน Flinders U. ปี 2556</t>
  </si>
  <si>
    <t xml:space="preserve">นายอนุสรณ์  ชัยอักษรเวช </t>
  </si>
  <si>
    <t>นายอนุสรณ์</t>
  </si>
  <si>
    <t>ชัยอักษรเวช</t>
  </si>
  <si>
    <t xml:space="preserve"> -  รัฐศาสตรบัณฑิต  </t>
  </si>
  <si>
    <t xml:space="preserve">  -  รัฐศาสตรมหาบัณฑิต   </t>
  </si>
  <si>
    <t xml:space="preserve">การระหว่างประเทศและการฑูต  </t>
  </si>
  <si>
    <t xml:space="preserve">การระหว่างประเทศ </t>
  </si>
  <si>
    <t xml:space="preserve">ทุนรัฐบาลญี่ปุ่น ปี 2562 </t>
  </si>
  <si>
    <t>สาขาวิชา International Studies</t>
  </si>
  <si>
    <t xml:space="preserve"> เน้น International Relations (เน้นวิจัย)</t>
  </si>
  <si>
    <t>ณ Graduate School of Asia-Pacific Studies,</t>
  </si>
  <si>
    <t xml:space="preserve"> Waseda University , Japan </t>
  </si>
  <si>
    <t xml:space="preserve">ด้วยทุนรัฐบาลญี่ปุ่น  </t>
  </si>
  <si>
    <t>นายคณิตสรณ์  สุริยะไพบูลย์วัฒนา</t>
  </si>
  <si>
    <t>(หลักสูตรการจัดการสารสนเทศและดิจิทัล)</t>
  </si>
  <si>
    <t xml:space="preserve">นายคณิตสรณ์ </t>
  </si>
  <si>
    <t xml:space="preserve"> - วท.บ. ระบบสารสนเทศ</t>
  </si>
  <si>
    <t xml:space="preserve">เพื่อการจัดการ </t>
  </si>
  <si>
    <t xml:space="preserve">ม.วลัยลักษณ์  </t>
  </si>
  <si>
    <t xml:space="preserve"> - วท.ม.เทคโนโลบยีสารสนเทศ  </t>
  </si>
  <si>
    <t xml:space="preserve">สาขาวิชา Computer Science </t>
  </si>
  <si>
    <t xml:space="preserve">ณ  Brunel University London, U.K </t>
  </si>
  <si>
    <t xml:space="preserve">เน้น Digital Technology (วิจัย) </t>
  </si>
  <si>
    <t>สารสนเทศและดิจิทัล</t>
  </si>
  <si>
    <t xml:space="preserve"> 26 มิ.ย.2562 - 30 ก.ย.2566</t>
  </si>
  <si>
    <t>น.ส.สายพิชญ์</t>
  </si>
  <si>
    <t>สัจจวิเศษ</t>
  </si>
  <si>
    <t xml:space="preserve">  -  บัญชีบัณฑิต  </t>
  </si>
  <si>
    <t xml:space="preserve">(การบัญชี เน้น การสอบบัญชี) </t>
  </si>
  <si>
    <t xml:space="preserve"> - วิทยาศาสตร์มหาบัณฑิต </t>
  </si>
  <si>
    <t xml:space="preserve">เน้นระบบสารสนเทางการบัญชี  </t>
  </si>
  <si>
    <t xml:space="preserve">จุฬาลงกรณ์มหาวิทยลัย  </t>
  </si>
  <si>
    <t xml:space="preserve">มหาวิทยาลัยวลัยลักษณ์       </t>
  </si>
  <si>
    <t>สาขาเทคโนโลยีสารสนเทศทางธุรกิจ</t>
  </si>
  <si>
    <t xml:space="preserve"> สาขาวิชา Information Systems</t>
  </si>
  <si>
    <t xml:space="preserve"> and Computing เน้น Technology </t>
  </si>
  <si>
    <t xml:space="preserve">Management </t>
  </si>
  <si>
    <t xml:space="preserve"> ณ  Brunel University London, U.K </t>
  </si>
  <si>
    <t xml:space="preserve"> 12 มิ.ย.2562 - 30 กย 2566</t>
  </si>
  <si>
    <t>น.ส.สายพิชญ์  สัจจวิเศษ</t>
  </si>
  <si>
    <t>นายพรศิษย์  ไชยะ</t>
  </si>
  <si>
    <t>นายพรศิษย์</t>
  </si>
  <si>
    <t>ไชยะ</t>
  </si>
  <si>
    <t xml:space="preserve">สาขาวิชา Pharmaceutical </t>
  </si>
  <si>
    <t>Engineering (วิจัย) หลักสูตรนานาชาติ</t>
  </si>
  <si>
    <t>ณ มหาวิทยาลัยศิลปากร</t>
  </si>
  <si>
    <t xml:space="preserve">  8 กค 2562 - 7 กค 2567</t>
  </si>
  <si>
    <t xml:space="preserve">เกียรตินิยมอันดับหนึ่ง </t>
  </si>
  <si>
    <t>สุริยะไพบูลย์วัฒนา</t>
  </si>
  <si>
    <t>นายธนวัฒน์</t>
  </si>
  <si>
    <t>คงยศ</t>
  </si>
  <si>
    <t>สาขาวิชาเภสัชศาสตร์</t>
  </si>
  <si>
    <t xml:space="preserve">เน้น Tropical medicine and </t>
  </si>
  <si>
    <t>Blobal Health</t>
  </si>
  <si>
    <t>ณ Nagasaki University , Japan</t>
  </si>
  <si>
    <t xml:space="preserve">น.ส.สุมาตรา  สังข์เกื้อ </t>
  </si>
  <si>
    <t>น.ส.สุมาตรา</t>
  </si>
  <si>
    <t xml:space="preserve">สังข์เกื้อ </t>
  </si>
  <si>
    <t xml:space="preserve">      วท.บ. กายวิภาคศาสตร์ </t>
  </si>
  <si>
    <t xml:space="preserve"> มหาวิทยาลัยธรรมศาสตร์ </t>
  </si>
  <si>
    <t xml:space="preserve">      วท.ม. กายวิภาคศาสตร์ </t>
  </si>
  <si>
    <t xml:space="preserve"> มหาวิทยาลัยมหิดล  </t>
  </si>
  <si>
    <t>ปริญญาเอก  สาขาวิชากายภาพบำบัด</t>
  </si>
  <si>
    <t xml:space="preserve">เน้น ระบบกระดูและกล้ามเนื้อ </t>
  </si>
  <si>
    <t>ปริญญาเอก / ทุนรัฐบาลจีน ปี 2561</t>
  </si>
  <si>
    <t>สังกัด</t>
  </si>
  <si>
    <t>สถานะการศึกษา</t>
  </si>
  <si>
    <t>รัฐบาล</t>
  </si>
  <si>
    <t>ศิลปศาสตร์</t>
  </si>
  <si>
    <t xml:space="preserve"> -</t>
  </si>
  <si>
    <t xml:space="preserve">  -</t>
  </si>
  <si>
    <t>รวม</t>
  </si>
  <si>
    <t>ผศ.จันทิรา  รัตนรัตน์</t>
  </si>
  <si>
    <t xml:space="preserve">นายภูสิต  ห่อเพชร </t>
  </si>
  <si>
    <t xml:space="preserve">ทุนยกเว้นค่าธรรมเนียมการศึกษา </t>
  </si>
  <si>
    <t>ปีการศึกษา 2562 - 2564</t>
  </si>
  <si>
    <t>เฉพาะ</t>
  </si>
  <si>
    <t>ฝึกอบรม</t>
  </si>
  <si>
    <t xml:space="preserve">น.ส.สุดา  ใจห้าว </t>
  </si>
  <si>
    <t>น.ส.พิกุลทิพย์  ขุนเศรษฐ</t>
  </si>
  <si>
    <t>ทุน</t>
  </si>
  <si>
    <t>ใน</t>
  </si>
  <si>
    <t>ต่าง</t>
  </si>
  <si>
    <t>ผศ.จันทิรา</t>
  </si>
  <si>
    <t>รัตนรัตน์</t>
  </si>
  <si>
    <t xml:space="preserve">ทุนยกเว้นค่าธรรมเนียมการศึกษา ปี 2562 </t>
  </si>
  <si>
    <t xml:space="preserve">(หลักสูตรนานาชาติ) เน้นวิจัย </t>
  </si>
  <si>
    <t>เริ่มปีการศึกษา 2562 - 2564</t>
  </si>
  <si>
    <t xml:space="preserve"> หลักสูตรปรัชญาดุษฎีบัณฑิต </t>
  </si>
  <si>
    <t xml:space="preserve">สาขาวิทยาศาสตร์ </t>
  </si>
  <si>
    <t>หลักสูตรวิทยาศาสตร์</t>
  </si>
  <si>
    <t>ทางทะเล</t>
  </si>
  <si>
    <t xml:space="preserve"> ปีการศึกษา 2562 - </t>
  </si>
  <si>
    <t>ปีการศึกษา 2564</t>
  </si>
  <si>
    <t>นายภูสิต</t>
  </si>
  <si>
    <t xml:space="preserve">ห่อเพชร </t>
  </si>
  <si>
    <t xml:space="preserve"> -  วท.บ.เทคโนโลยีการจัดการ</t>
  </si>
  <si>
    <t>ทรัพยากรทะเลและชายฝั่ง</t>
  </si>
  <si>
    <t>เกียรตินิยมอันดับสอง</t>
  </si>
  <si>
    <t xml:space="preserve"> -  วท.ม .เทคโนโลยีที่เหมาะสม</t>
  </si>
  <si>
    <t>เพื่อการพัฒนาทรัพยากรและ</t>
  </si>
  <si>
    <t>สิ่งแวดล้อม มหาวิทยาลัยมหิดล</t>
  </si>
  <si>
    <t xml:space="preserve"> - วท.บ.เทคโนโลยีการประมง</t>
  </si>
  <si>
    <t xml:space="preserve"> - Master of Science, Marine</t>
  </si>
  <si>
    <t>Biology, James Cook U.,AUS</t>
  </si>
  <si>
    <t xml:space="preserve">(วิจัย) </t>
  </si>
  <si>
    <t xml:space="preserve">น.ส.สุดา  </t>
  </si>
  <si>
    <t>ใจห้าว</t>
  </si>
  <si>
    <t>น.ส.พิกุลทิพย์</t>
  </si>
  <si>
    <t>ขุนเศรษฐ</t>
  </si>
  <si>
    <t xml:space="preserve"> - พย.บ.การพยาบาลศาสตร์</t>
  </si>
  <si>
    <t>ม.วลัยลักษณ์</t>
  </si>
  <si>
    <t xml:space="preserve"> - พย.ม.การผดุงครรภ์ขั้นสูง</t>
  </si>
  <si>
    <t xml:space="preserve"> - พย.ม.การพยาบาลเวชปฏิบัติ</t>
  </si>
  <si>
    <t>ชุมชน ม.มหิดล</t>
  </si>
  <si>
    <t xml:space="preserve">หลักสูตร Ph.D. in Health Science  </t>
  </si>
  <si>
    <t xml:space="preserve"> สำนักวิชาพยาบาลศาสตร์ </t>
  </si>
  <si>
    <t>ส.พยาบาลศาสตร์</t>
  </si>
  <si>
    <t>ปีการศึกษา 2562 -</t>
  </si>
  <si>
    <t xml:space="preserve">ทุนสนับสนุนบางส่วนฯ ปี 2560 </t>
  </si>
  <si>
    <t>ทุนสนับสนุนบางส่วนฯ (ทุน มวล.) ปี 2560</t>
  </si>
  <si>
    <t>ทุนสนับสนุนบางส่วนฯ ปี 2560</t>
  </si>
  <si>
    <t>ทุนสนับสนุนบางส่วนฯ ปี 2562</t>
  </si>
  <si>
    <t>ทุนยกเว้นค่าธรรมเนียมการศึกษา</t>
  </si>
  <si>
    <t>และทุนสนับสนุนบางส่วนฯ ปี2560</t>
  </si>
  <si>
    <t>ทุน มวล.</t>
  </si>
  <si>
    <t xml:space="preserve"> - ปริญญาตรี : จีนธุรกิจ</t>
  </si>
  <si>
    <t>เน้นภาษาจีน คณะภาษาศาสตร์</t>
  </si>
  <si>
    <t xml:space="preserve"> Xiamen University</t>
  </si>
  <si>
    <t xml:space="preserve"> - ปริญญาโท : การเรียนการสอน</t>
  </si>
  <si>
    <t xml:space="preserve">ภาษาจีน (นานาชาติ) </t>
  </si>
  <si>
    <t xml:space="preserve"> คณะศึกษาศาสตร์ </t>
  </si>
  <si>
    <t xml:space="preserve"> - รัฐศาสตรบัณฑิต : </t>
  </si>
  <si>
    <t xml:space="preserve"> ความสัมพันธ์ระหว่างประเทศ</t>
  </si>
  <si>
    <t xml:space="preserve">และการเมืองการปกครอง </t>
  </si>
  <si>
    <t xml:space="preserve">น.ส.นุจรีย์  สุทธิพันธ์ </t>
  </si>
  <si>
    <t>น.ส.นุจรีย์</t>
  </si>
  <si>
    <t>สุทธิพันธ์</t>
  </si>
  <si>
    <t xml:space="preserve"> -ศบ.บ.ภาษาจีน</t>
  </si>
  <si>
    <t xml:space="preserve"> -ศบ.ม. Curriculum and </t>
  </si>
  <si>
    <t xml:space="preserve">Teaching Methodology  </t>
  </si>
  <si>
    <t>Chongging University</t>
  </si>
  <si>
    <t>ประเทศสาธารณรัฐประชาชนจีน</t>
  </si>
  <si>
    <t xml:space="preserve">ปริญญาเอก / ทุนรัฐบาลจีน ปี 2562 </t>
  </si>
  <si>
    <t xml:space="preserve">สาขาการจัดการการท่องเที่ยว </t>
  </si>
  <si>
    <t xml:space="preserve">(Tourism Management) </t>
  </si>
  <si>
    <t xml:space="preserve"> เน้นด้านการทำวิจัย   </t>
  </si>
  <si>
    <t>Yunnan University</t>
  </si>
  <si>
    <t xml:space="preserve"> 1 ก.ย.2562 - 15 ก.ค.2566</t>
  </si>
  <si>
    <t xml:space="preserve">ปี 2562 ภายในประเทศ </t>
  </si>
  <si>
    <t xml:space="preserve">มหาวัน </t>
  </si>
  <si>
    <t xml:space="preserve"> - สัตวแพทยศาสตรบัณฑิต</t>
  </si>
  <si>
    <t xml:space="preserve"> -  MBA : Finanace</t>
  </si>
  <si>
    <t>สถาบันบัณฑิตพัฒนบริหาร</t>
  </si>
  <si>
    <t>ศาสตร์</t>
  </si>
  <si>
    <t xml:space="preserve">วิทยาลัยสัตวแพทยศาสตร์อัครราชกุมารี </t>
  </si>
  <si>
    <t xml:space="preserve"> -  ทุนการศึกษาหลักสูตรดุษฎีบัณฑิต</t>
  </si>
  <si>
    <t xml:space="preserve">100 ปี จุฬาลงกรณ์ฯ </t>
  </si>
  <si>
    <t xml:space="preserve"> ปริญญาเอก </t>
  </si>
  <si>
    <t>ชีวสารสนเทศาสตร์และชีววิทยาทาง</t>
  </si>
  <si>
    <t>คอมพิวเตอร์</t>
  </si>
  <si>
    <t xml:space="preserve"> 13 ส.ค.2562 - 12 ส.ค.2565</t>
  </si>
  <si>
    <t xml:space="preserve">ทุนรัฐบาลจีน 4 ปี </t>
  </si>
  <si>
    <t xml:space="preserve">หลักสูตร  5 ปี </t>
  </si>
  <si>
    <t>เสมรัตน์</t>
  </si>
  <si>
    <t>เจมส์ สต๊อต</t>
  </si>
  <si>
    <t>เกียรตินิยมอันดับหนึ่ง</t>
  </si>
  <si>
    <t>มหาวิทยาลัยมหาสารคาม</t>
  </si>
  <si>
    <t>ปริญญาเอก (โทควบเอก)</t>
  </si>
  <si>
    <t>Veterinary Pathobiology</t>
  </si>
  <si>
    <t>วิทยาลัยสัตวแพทยศาสตร์อัครราชกุมารี</t>
  </si>
  <si>
    <t>(พยาธิชีววิทยาทางสัตวแพทย์)</t>
  </si>
  <si>
    <t xml:space="preserve">ทุนสนับสนุนบางส่วน. ปี 2561 </t>
  </si>
  <si>
    <t>ทุนสนับสนุนบางส่วนฯ ปี 2551</t>
  </si>
  <si>
    <t xml:space="preserve">หลักสูตร 5 ปี </t>
  </si>
  <si>
    <t>เริ่มปีการศึกษา 2560</t>
  </si>
  <si>
    <t xml:space="preserve">เริ่มปีการศึกษา 2558 </t>
  </si>
  <si>
    <t xml:space="preserve"> ทุน คปก. ปีการศึกษา 2560</t>
  </si>
  <si>
    <t xml:space="preserve">ปริญญาเอก (โทควบเอก) </t>
  </si>
  <si>
    <t>ชีวเคมี (Biochemistry)</t>
  </si>
  <si>
    <t xml:space="preserve"> หลักสูตรนานาบาติ</t>
  </si>
  <si>
    <t xml:space="preserve"> ทุน คปก. ปีการศึกษา 2558</t>
  </si>
  <si>
    <t>เริ่มศึกษาปีการศึกษา 2562</t>
  </si>
  <si>
    <t xml:space="preserve"> 3 ปีรัฐบาล+1ปีรัฐบาล+</t>
  </si>
  <si>
    <t xml:space="preserve"> 1 ปีทุนส่วนตัว</t>
  </si>
  <si>
    <t>ป.เอก = 3+1+1</t>
  </si>
  <si>
    <t>ต่างประเทศ</t>
  </si>
  <si>
    <t xml:space="preserve">ทุน คปก.  5 + 1 </t>
  </si>
  <si>
    <t>ปริญญา</t>
  </si>
  <si>
    <t>โท</t>
  </si>
  <si>
    <t>เอก</t>
  </si>
  <si>
    <t>ทาง</t>
  </si>
  <si>
    <t xml:space="preserve">วิทยาลัย </t>
  </si>
  <si>
    <t xml:space="preserve">สำนักวิชา / </t>
  </si>
  <si>
    <t>ภาย</t>
  </si>
  <si>
    <t>นอก</t>
  </si>
  <si>
    <t xml:space="preserve"> 13 ส.ค.2562 - </t>
  </si>
  <si>
    <t xml:space="preserve"> 23 ก.ย.2562 - </t>
  </si>
  <si>
    <t xml:space="preserve"> 1  ตค 2562  - </t>
  </si>
  <si>
    <t xml:space="preserve"> 25 ก.ย.2561 - </t>
  </si>
  <si>
    <t xml:space="preserve"> 1 ก.ย.2562 - </t>
  </si>
  <si>
    <t xml:space="preserve"> 1 ก.ย.2562- </t>
  </si>
  <si>
    <t xml:space="preserve"> 12  มิ.ย.2562-</t>
  </si>
  <si>
    <t xml:space="preserve"> 26 มิ.ย 2562 - </t>
  </si>
  <si>
    <t xml:space="preserve"> 8 ก.ค.2562 - </t>
  </si>
  <si>
    <t xml:space="preserve"> 21 กย 2561 -  </t>
  </si>
  <si>
    <t xml:space="preserve"> 1 กย 2561  - </t>
  </si>
  <si>
    <t xml:space="preserve"> 23 เม.ย.2562 -</t>
  </si>
  <si>
    <t xml:space="preserve"> 1 มิ.ย.2561 - </t>
  </si>
  <si>
    <t>( 4 + 1 +1)</t>
  </si>
  <si>
    <t>เน้นการพัฒนาวิธีวิเคราะห์เพื่อการศึกษา</t>
  </si>
  <si>
    <t xml:space="preserve"> 8 ส.ค.2562 - 7 ส.ค 2565</t>
  </si>
  <si>
    <t xml:space="preserve"> 8 ส.ค.2562 - </t>
  </si>
  <si>
    <t xml:space="preserve"> 27 ธ.ค.2562</t>
  </si>
  <si>
    <t xml:space="preserve"> 1 กค 2559 - 26 ธค 2562</t>
  </si>
  <si>
    <t xml:space="preserve"> 26 ธันวาคม 2562</t>
  </si>
  <si>
    <t>สำนักวิชาพหุภาษาและการศึกษาทั่วไป</t>
  </si>
  <si>
    <t>ขยาย</t>
  </si>
  <si>
    <t xml:space="preserve">เวลา </t>
  </si>
  <si>
    <t>น.ส.ฉัตรดาว  เสพย์ธรรม</t>
  </si>
  <si>
    <t xml:space="preserve"> 1 ก.พ.2563 - 31 ม.ค.2566</t>
  </si>
  <si>
    <t>น.ส.ฉัตรดาว</t>
  </si>
  <si>
    <t>เสพย์ธรรม</t>
  </si>
  <si>
    <t xml:space="preserve">      วท.บ. กายภาพบำบัด</t>
  </si>
  <si>
    <t xml:space="preserve">      วท.ม. กายภาพบำบัด</t>
  </si>
  <si>
    <t>ปริญญาเอก  สาขาวิชาวิศวกรรมชีวเวช</t>
  </si>
  <si>
    <t>เน้น Rehabilitation Engineering</t>
  </si>
  <si>
    <t>ณ คณะวิศวกรรมศาสตร์  หลักสูตรปกติ</t>
  </si>
  <si>
    <t xml:space="preserve"> 1 ก.พ.2563 - </t>
  </si>
  <si>
    <t>นายจิรวัฒน์  แสงทอง</t>
  </si>
  <si>
    <t xml:space="preserve"> 1 ก.ย. 2562 - 15 ก.ค.2566 </t>
  </si>
  <si>
    <t xml:space="preserve"> 1 ก.ย. 2562 - 31 มี.ค.2567 </t>
  </si>
  <si>
    <t xml:space="preserve"> 12 มิ.ย.2562 - 30 ก.ย.2566 </t>
  </si>
  <si>
    <t xml:space="preserve"> 26 มิ.ย 2562 - 30 ก.ย.2566</t>
  </si>
  <si>
    <t xml:space="preserve"> 1 ก.ย.2561 - 31 ส.ค.2565 </t>
  </si>
  <si>
    <t xml:space="preserve"> 8 กค 2562 - 7 กค 2567 </t>
  </si>
  <si>
    <t xml:space="preserve"> 1 ต.ค.2562 - 30 ก.ย.2567 </t>
  </si>
  <si>
    <t xml:space="preserve">  1 ต.ค.2562 -  30 ก.ย.2564 </t>
  </si>
  <si>
    <t xml:space="preserve"> 11 ก.พ.2563</t>
  </si>
  <si>
    <t xml:space="preserve"> 11 ก.พ.2563 </t>
  </si>
  <si>
    <t>อยู่ระหว่างลาเต็มเวลา</t>
  </si>
  <si>
    <t xml:space="preserve"> มีนาคม 2567</t>
  </si>
  <si>
    <t>เกณฑ์สำนักงาน ก.พ. รับทุนรัฐบาล</t>
  </si>
  <si>
    <t xml:space="preserve"> - เกณฑ์การรับทุน  สวทช. 4 ปี </t>
  </si>
  <si>
    <t>ภายในประเทศ (4+1 )</t>
  </si>
  <si>
    <t>ต่างประเทศ   (3+1+1 )</t>
  </si>
  <si>
    <t xml:space="preserve"> - เกณฑ์การรับทุนรัฐบาล </t>
  </si>
  <si>
    <t>ต่างประเทศ  ป.โท = 2+1  )</t>
  </si>
  <si>
    <t>(โท-เอก)</t>
  </si>
  <si>
    <t>บัณฑิตวิทยาลัย</t>
  </si>
  <si>
    <t>ทุนรัฐบาลฯ  ด้านวิทย์ฯ ปี 2558</t>
  </si>
  <si>
    <t>ทุนรัฐบาลฯ  ด้านวิทย์ฯ ปี 2562</t>
  </si>
  <si>
    <t xml:space="preserve"> -  ทุนรัฐบาลฯ  ด้านวิทย์ฯ ปี 2555</t>
  </si>
  <si>
    <t xml:space="preserve"> -  ทุนรัฐบาลฯ  ด้านวิทย์ฯ  ปี 2560</t>
  </si>
  <si>
    <t xml:space="preserve"> - ทุนรัฐบาลฯ  ด้านวิทย์ฯ  ปี 2558</t>
  </si>
  <si>
    <t>เปลี่ยนไปรับ ทุนรัฐบาลฯ ด้านวิทย์ฯ</t>
  </si>
  <si>
    <t xml:space="preserve"> -  ทุนรัฐบาลฯ  ด้านวิทย์ฯ ปี 2561</t>
  </si>
  <si>
    <t xml:space="preserve"> 1 ก.ย.2562 - 31 มี.ค.2567</t>
  </si>
  <si>
    <t xml:space="preserve"> 4 ปี 7 เดือน </t>
  </si>
  <si>
    <t xml:space="preserve"> ทุนรัฐบาลญี่ปุ่น </t>
  </si>
  <si>
    <t>น.ส.ศุภลักษณ์  ไพศาล</t>
  </si>
  <si>
    <t xml:space="preserve"> 1 ก.ค.2563 - 30 มิ.ย.2568</t>
  </si>
  <si>
    <t>น.ส.ศุภลักษณ์</t>
  </si>
  <si>
    <t>ไพศาล</t>
  </si>
  <si>
    <t xml:space="preserve">ปี 2554 -2560 </t>
  </si>
  <si>
    <t xml:space="preserve"> - ทุนสถาบันวิทยสิริเมธี  5 ปี </t>
  </si>
  <si>
    <t xml:space="preserve">ปริญญาโทควบเอก(เอก) </t>
  </si>
  <si>
    <t>สาขาวิชาวิทยาศาสตร์และวิศวกรรม</t>
  </si>
  <si>
    <t>ชีวโมเลกุล เน้น Biocataly</t>
  </si>
  <si>
    <t xml:space="preserve">ณ สถาบันวิทยสิริเมธี </t>
  </si>
  <si>
    <t xml:space="preserve">ประเทศไทย </t>
  </si>
  <si>
    <t xml:space="preserve"> 1 ก.ค.2563 - 30 มิ.ย. 2568 </t>
  </si>
  <si>
    <t>น.ส.วฤนดา  พรหมโชติ</t>
  </si>
  <si>
    <t xml:space="preserve">  22 มิ.ย.2563 - 21 มิ.ย.2566</t>
  </si>
  <si>
    <t xml:space="preserve">นายกรหยก  คำดี </t>
  </si>
  <si>
    <t xml:space="preserve"> 10 ส.ค.2563 - 9 ส.ค.2566</t>
  </si>
  <si>
    <t>น.ส.วฤนดา</t>
  </si>
  <si>
    <t>พรหมโชติ</t>
  </si>
  <si>
    <t>นายกรหยก</t>
  </si>
  <si>
    <t xml:space="preserve">คำดี </t>
  </si>
  <si>
    <t xml:space="preserve"> วท.บ.เทคนิคการแพทย์</t>
  </si>
  <si>
    <t xml:space="preserve"> Master of science</t>
  </si>
  <si>
    <t>Biotechnology</t>
  </si>
  <si>
    <t>Adam Mickiewicz</t>
  </si>
  <si>
    <t xml:space="preserve">University,โปรแลนด์ </t>
  </si>
  <si>
    <t xml:space="preserve"> 22 มิ.ย.2563 - 21 มิ.ย.2566 </t>
  </si>
  <si>
    <t xml:space="preserve"> สาขาวิชาชีวเคมี (วิจัย) หลักสูตรนานาชาติ</t>
  </si>
  <si>
    <t xml:space="preserve">ณ  คณะแพทยศาสตร์ มหาวิทยาลัยเชียงใหม่ </t>
  </si>
  <si>
    <t>ม.ธรรมศาสตร์</t>
  </si>
  <si>
    <t xml:space="preserve"> วท.ม.ชีวเคมีและ</t>
  </si>
  <si>
    <t>ชีววิทยาโมเลกุล</t>
  </si>
  <si>
    <t xml:space="preserve">สาขาชีวเคมีและชีววิทยาโมเลกุล </t>
  </si>
  <si>
    <t>หลักสูตรนานาชาติ (รายวิชาและวิทยานิพนธ์)</t>
  </si>
  <si>
    <t>ณ คณะแพทยศาสตรศิริราชพยาบาล</t>
  </si>
  <si>
    <t xml:space="preserve"> 22 มิ.ย.2563 - </t>
  </si>
  <si>
    <t>เภสัชฯ</t>
  </si>
  <si>
    <t xml:space="preserve"> 22 มิถุนายน 2563</t>
  </si>
  <si>
    <t>พนักงานที่อนุมัติให้ลาศึกษาต่อ และรายงานตัวเข้าปฏิบัติงาน  ยังไม่สำเร็จการศึกษา   อยู่ระหว่างศึกษาวิทยานิพนธ์ตามกระบวนการ</t>
  </si>
  <si>
    <t xml:space="preserve">พนักงานศึกษาต่อระดับปริญญาเอก ณ มหาวิทยาลัยวลัยลักษณ์ ด้วยทุนยกเว้นค่าธรรมเนียมการศึกษา ไม่ถือว่าเป็นวันลาตามเงื่อนไขประกาศฯ </t>
  </si>
  <si>
    <t xml:space="preserve"> 22 มิ.ย.2563 </t>
  </si>
  <si>
    <t xml:space="preserve"> 13 มีค 2561 </t>
  </si>
  <si>
    <t xml:space="preserve"> 17 สค 2561</t>
  </si>
  <si>
    <t xml:space="preserve"> 1 กค 2563 - </t>
  </si>
  <si>
    <t>นายอุเชนทร์  เชียงเสน</t>
  </si>
  <si>
    <t xml:space="preserve">  10 สค 2563 - 9 สค 2566 </t>
  </si>
  <si>
    <t>นายอุเชนทร์</t>
  </si>
  <si>
    <t>เชียงเสน</t>
  </si>
  <si>
    <t>ครุศาสตร์อุตสาหกรรม</t>
  </si>
  <si>
    <t>บัณฑิต  วิศวกรรมเครื่องกล</t>
  </si>
  <si>
    <t>สถาบันเทคโนโลยีพระจอม</t>
  </si>
  <si>
    <t xml:space="preserve">เกล้าพระนครเหนือ </t>
  </si>
  <si>
    <t>รัฐศาสตมหาบัณฑิต</t>
  </si>
  <si>
    <t xml:space="preserve">(การปกครอง) </t>
  </si>
  <si>
    <t>มหาวิทยาลัยธรรมศาสตร์</t>
  </si>
  <si>
    <t>ปริญญาเอก สาขาวิชารัฐศาสตร์</t>
  </si>
  <si>
    <t>เน้นการเมืองการปกครอง หลักสูตรปกติ</t>
  </si>
  <si>
    <t>คณะรัฐศาสตร์ มหาวิทยาลัยธรรมศาสตร์</t>
  </si>
  <si>
    <t xml:space="preserve"> 10 สค 2563 - 9 สค 2566</t>
  </si>
  <si>
    <t xml:space="preserve">หมายเหตุ :  </t>
  </si>
  <si>
    <t xml:space="preserve">หลักสูตร 5 ปี  </t>
  </si>
  <si>
    <t xml:space="preserve"> 10  ส.ค.2563 - </t>
  </si>
  <si>
    <t>เพชรกาฬ</t>
  </si>
  <si>
    <t xml:space="preserve">(ปริญญาโท) </t>
  </si>
  <si>
    <t xml:space="preserve"> สัตวแพทยศาสตรบัณฑิต  </t>
  </si>
  <si>
    <t xml:space="preserve">มหาวิทยาลัยเชียงใหม่  2562 </t>
  </si>
  <si>
    <t xml:space="preserve"> เกียรตินิยมอันดับหนึ่ง </t>
  </si>
  <si>
    <t xml:space="preserve">ปริญญาโท </t>
  </si>
  <si>
    <t xml:space="preserve">สาขาวิชาวิทยาศาสตร์การสัตวแพทย์ </t>
  </si>
  <si>
    <t>ประเทศศึกษา</t>
  </si>
  <si>
    <t xml:space="preserve"> 10  สค 2563 </t>
  </si>
  <si>
    <t xml:space="preserve">ทดลอง 3 ปี </t>
  </si>
  <si>
    <t>น.สพ.วราทิตย์</t>
  </si>
  <si>
    <t>น.สพ.คริสโตเฟอร์</t>
  </si>
  <si>
    <t>น.สพ.ธนกร</t>
  </si>
  <si>
    <t>น.สพ.วราทิตย์  เสมรัตน์</t>
  </si>
  <si>
    <t xml:space="preserve">น.สพ.คริสโตเฟอร์  เจมส์ สต๊อต </t>
  </si>
  <si>
    <t>และอุตสาหกรรมอาหาร</t>
  </si>
  <si>
    <t xml:space="preserve">     ด้วยทุนยกเว้นค่าธรรมเนียมการศึกษา (ทุนมหาวิทยาลัยวลัยลักษณ์)</t>
  </si>
  <si>
    <t xml:space="preserve"> 23 พ.ย.2563 </t>
  </si>
  <si>
    <t xml:space="preserve"> 23 พค 2559 - 22 พ.ย.2563</t>
  </si>
  <si>
    <t xml:space="preserve"> 23 พฤศจิกายน 2563</t>
  </si>
  <si>
    <t>ย้ายมาจาก</t>
  </si>
  <si>
    <t xml:space="preserve"> 1 ตุลาคม 2563 </t>
  </si>
  <si>
    <t xml:space="preserve"> ณ  แหล่งอบรมคณะเภสัชศาสตร์ </t>
  </si>
  <si>
    <t>ระดับการศึกษา</t>
  </si>
  <si>
    <t>วันรายงานตัว</t>
  </si>
  <si>
    <t xml:space="preserve">กลับเข้าปฏิบัติงาน </t>
  </si>
  <si>
    <t xml:space="preserve"> สิงหาคม 2566</t>
  </si>
  <si>
    <t>ปริญญาโท</t>
  </si>
  <si>
    <t>ปี 2562  (ทุนมวล.)</t>
  </si>
  <si>
    <t>สัญญาจ้างปฏิบัติงาน</t>
  </si>
  <si>
    <t xml:space="preserve">(พนักงาน)  4 ปี </t>
  </si>
  <si>
    <t xml:space="preserve">จำนวนพนักงานศึกษาต่อระดับปริญญาเอก / ฝึกอบรมเฉพาะทางเพื่อวุฒิบัตร </t>
  </si>
  <si>
    <t>ประเทศ</t>
  </si>
  <si>
    <t>และการออกแบบ</t>
  </si>
  <si>
    <t>และเทคโนโลยี</t>
  </si>
  <si>
    <t xml:space="preserve"> -  แพทยศาสตร์บัณฑิต </t>
  </si>
  <si>
    <t xml:space="preserve"> - วุฒิบัตรแสดงความรู้</t>
  </si>
  <si>
    <t xml:space="preserve"> 15 ส.ค.2560 - 14 ก.พ.2564</t>
  </si>
  <si>
    <t xml:space="preserve"> 15 กุมภาพันธ์ 2564 </t>
  </si>
  <si>
    <t xml:space="preserve"> 15 ก.พ.2564 </t>
  </si>
  <si>
    <t xml:space="preserve">เปลี่ยนจากศึกษาในประเทศอังกฤษ </t>
  </si>
  <si>
    <t>พญ.พิระดา  ยินเจริญ</t>
  </si>
  <si>
    <t xml:space="preserve"> 1 ก.ค.2564 - 30 มิ.ย.2566</t>
  </si>
  <si>
    <t xml:space="preserve">พญ.พิระดา </t>
  </si>
  <si>
    <t>ยินเจริญ</t>
  </si>
  <si>
    <t>ความชำนาญศัลยศาสตร์</t>
  </si>
  <si>
    <t>ศิริราชพยาบาล</t>
  </si>
  <si>
    <t xml:space="preserve">สาขาศัลยศาสตร์ </t>
  </si>
  <si>
    <t>เน้น อนุสาขาศัลยศาสตร์ศีรษะ คอ</t>
  </si>
  <si>
    <t xml:space="preserve">และเต้านม </t>
  </si>
  <si>
    <t>ณ ภาควิชาศัลยศาสตร์</t>
  </si>
  <si>
    <t>คณะแพทยศาสตร์ ศิริราชพยาบาล</t>
  </si>
  <si>
    <t>ทุนสนับสนุนบางส่วนฯ ปี 2560 ทุนมวล.</t>
  </si>
  <si>
    <t>ทุนรัฐบาลฯ (สวทช.) ปี2555</t>
  </si>
  <si>
    <t>ในประเทศ</t>
  </si>
  <si>
    <t xml:space="preserve">ทุนหลักสูตรดุษฎีบัณฑิต 100 ปี จุฬาฯ </t>
  </si>
  <si>
    <t>สพ.ญ.วรกาญจน์  บุญเหาะ</t>
  </si>
  <si>
    <t>ปี 2564 (ทุนมวล.)</t>
  </si>
  <si>
    <t xml:space="preserve"> ปีการศึกษา 2564 - 2566</t>
  </si>
  <si>
    <t>สพ.ญ.วรกาญจน์</t>
  </si>
  <si>
    <t xml:space="preserve">บุญเหาะ </t>
  </si>
  <si>
    <t xml:space="preserve">เกียรตินิยมอันดับสอง  </t>
  </si>
  <si>
    <t xml:space="preserve"> สาขาวิทยาศาสตร์สุขภาพ </t>
  </si>
  <si>
    <t>(หลักสูตรนานาชาติ) เน้นการวิจัย</t>
  </si>
  <si>
    <t xml:space="preserve">บัณฑิตวิทยาลัย  </t>
  </si>
  <si>
    <t>ทุนยกเว้นค่าธรรมเนียมการศึกษา ปี 2564</t>
  </si>
  <si>
    <t xml:space="preserve">(พนักงาน) 4 ปี </t>
  </si>
  <si>
    <t xml:space="preserve"> 21 กย 2561 - 8 ก.ค.2566</t>
  </si>
  <si>
    <t xml:space="preserve"> 21 กย 2561 - 8 กค 2566</t>
  </si>
  <si>
    <t xml:space="preserve">สุขเกลี้ยง </t>
  </si>
  <si>
    <t xml:space="preserve"> สาขาอายุรศาสตร์โรคต่อมไร้ท่อและ</t>
  </si>
  <si>
    <t xml:space="preserve">เมแทบอลิซึม ณ คณะแพทยศาสตร์ </t>
  </si>
  <si>
    <t xml:space="preserve">มหาวิทยาลัยเชียงใหม่  </t>
  </si>
  <si>
    <t>ความชำนาญอายุรศาสตร์</t>
  </si>
  <si>
    <t>มหาวิทยาลัยสงขลานครินทร์   </t>
  </si>
  <si>
    <t xml:space="preserve">สาขาอายุรกรรม </t>
  </si>
  <si>
    <t xml:space="preserve"> 31 พ.ค.2564</t>
  </si>
  <si>
    <t xml:space="preserve">น.สพ.ธนกมล  มหาวัน </t>
  </si>
  <si>
    <t>น.สพ.ธนกมล</t>
  </si>
  <si>
    <t xml:space="preserve"> สรุปลาศึกษา</t>
  </si>
  <si>
    <t xml:space="preserve"> 1 ธค 2560 - 30 พ.ค.2564</t>
  </si>
  <si>
    <t xml:space="preserve"> 31 พฤษภาคม 2564 </t>
  </si>
  <si>
    <t xml:space="preserve"> 10 มิ.ย.2564 - 30 มิ.ย.2566</t>
  </si>
  <si>
    <t xml:space="preserve"> (ภาค 1/2564 - 3/2566)</t>
  </si>
  <si>
    <t xml:space="preserve"> ภาค 1/2564 - 3/2566</t>
  </si>
  <si>
    <t>ตั้งแต่ภาคการศึกษา 1/2564</t>
  </si>
  <si>
    <t xml:space="preserve"> ภาคการศึกษา 3/2566</t>
  </si>
  <si>
    <t xml:space="preserve"> 10 มิย 2564 - 30 มิ.ย.2566</t>
  </si>
  <si>
    <t xml:space="preserve"> 22 มิ.ย.2558 - 21 มิ.ย. 2563</t>
  </si>
  <si>
    <r>
      <rPr>
        <u/>
        <sz val="12"/>
        <rFont val="TH SarabunPSK"/>
        <family val="2"/>
      </rPr>
      <t>มาเรียน</t>
    </r>
    <r>
      <rPr>
        <sz val="12"/>
        <rFont val="TH SarabunPSK"/>
        <family val="2"/>
      </rPr>
      <t xml:space="preserve">   หลักสูตรเทคโนโลยีสารสนเทศ</t>
    </r>
  </si>
  <si>
    <t>ฝึกอบรมแพทย์</t>
  </si>
  <si>
    <t>ประจำบ้าน</t>
  </si>
  <si>
    <t xml:space="preserve"> 10 มิ.ย.2564 - </t>
  </si>
  <si>
    <t>ฝึกอบรมแพทย์ประจำบ้านต่อยอด</t>
  </si>
  <si>
    <t>ฝึกอบรมแพทย์ผู้เชียวชาญเฉพาะทาง</t>
  </si>
  <si>
    <t xml:space="preserve"> กรกฎาคม 2566</t>
  </si>
  <si>
    <t xml:space="preserve">รายงานตัวและปฏิบัติงาน </t>
  </si>
  <si>
    <t xml:space="preserve"> 1 กรกฎาคม 2564 </t>
  </si>
  <si>
    <t xml:space="preserve"> 1 ก.ค.2560 -   30 มิย 2564 </t>
  </si>
  <si>
    <t xml:space="preserve"> 1 ก.ค.2564 -</t>
  </si>
  <si>
    <t>ผศ.พญ.นภารัตน์  สุขเกลี้ยง</t>
  </si>
  <si>
    <t>ผศ.มัตติกา  ยงประเดิม</t>
  </si>
  <si>
    <t>ทุนรัฐบาลทางด้านวิทยาศาสตร์และ</t>
  </si>
  <si>
    <t xml:space="preserve"> 9 ส.ค.2564 - 8 ส.ค.2568</t>
  </si>
  <si>
    <t>ผศ.มัตติกา</t>
  </si>
  <si>
    <t>ยงประเดิม</t>
  </si>
  <si>
    <t>เทคโนโลยี ปี 2563 (สวทช. / อว.)</t>
  </si>
  <si>
    <t>วท.บ.สุขศาสตร์อุตสาหกรรมและ</t>
  </si>
  <si>
    <t>ความปลอดภัย</t>
  </si>
  <si>
    <t xml:space="preserve">มหาวิทยลัยทักษิณ </t>
  </si>
  <si>
    <t>วท.ม.สุขศาสตร์อุตสาหกรรมและ</t>
  </si>
  <si>
    <t xml:space="preserve">สาขาวิชาอาชีวอนามัยและความปลอดภัย </t>
  </si>
  <si>
    <t>เน้น สุขศาสตร์อุตสาหกรรมและความปลอดภัย</t>
  </si>
  <si>
    <t xml:space="preserve">คณะสาธารณสุขศาสตร์ มหาวิทยาลัยมหิดล </t>
  </si>
  <si>
    <t xml:space="preserve"> 9 ส.ค.2564 - 8 ส.ค.2567</t>
  </si>
  <si>
    <t>น.ส.วรัชยา</t>
  </si>
  <si>
    <t xml:space="preserve">ช่วยกาญจน์ </t>
  </si>
  <si>
    <t>เภสัชศาสตรบัณฑิต</t>
  </si>
  <si>
    <t>(การบริบาลทางเภสัชกรรม)</t>
  </si>
  <si>
    <t>ทุนรัฐบาลทางด้านวิทยาศาสตร์</t>
  </si>
  <si>
    <t xml:space="preserve">และเทคโนโลยี ปี 2563 (สวทช.) </t>
  </si>
  <si>
    <t>สาขาวิชาวเวชศาสตร์ปริวรรต</t>
  </si>
  <si>
    <t>เน้น Cardiovascular Disease/</t>
  </si>
  <si>
    <t xml:space="preserve"> 9 ส.ค.2564 - 8 ส..ค.2567</t>
  </si>
  <si>
    <t xml:space="preserve">ลาเพิ่มเติมตามระเบียบ </t>
  </si>
  <si>
    <t>ข้อ 13 (1.1) ระยะเวลาทุน</t>
  </si>
  <si>
    <t>นางธนวรรณ</t>
  </si>
  <si>
    <t xml:space="preserve"> - พยาบาลศาสตรบัณฑิต  </t>
  </si>
  <si>
    <t>รายงานตัวเข้าปฏิบัติงาน</t>
  </si>
  <si>
    <t>สงประเสริฐ</t>
  </si>
  <si>
    <t xml:space="preserve"> -  พยาบาลมหาบัณฑิต</t>
  </si>
  <si>
    <t xml:space="preserve">ตามระเบียบฯ ข้อ 5 (4)   </t>
  </si>
  <si>
    <t xml:space="preserve"> 20 ส.ค.2557-  17 ส.ค.2560</t>
  </si>
  <si>
    <t xml:space="preserve"> 18 ส.ค.2560 </t>
  </si>
  <si>
    <t xml:space="preserve"> (พยาบาลสาธารณสุข)  </t>
  </si>
  <si>
    <t>ทุนสนับสนุนบางส่วนฯ ปี 2558</t>
  </si>
  <si>
    <t xml:space="preserve"> มหาวิทยาลัยมหิดล</t>
  </si>
  <si>
    <t xml:space="preserve"> สาขาการพยาบาล</t>
  </si>
  <si>
    <t xml:space="preserve">เน้นการพยาบาลสาธารสุข </t>
  </si>
  <si>
    <t xml:space="preserve">คณะสาธารณสุขศาสตร์ </t>
  </si>
  <si>
    <t>ผศ.ธนวรรณ  สงประเสริฐ</t>
  </si>
  <si>
    <t xml:space="preserve">ทุนบางส่วน ปี 2557 </t>
  </si>
  <si>
    <t>(สาขาวิชาการพยาบาลอนามัยชุมชน)</t>
  </si>
  <si>
    <t>ตามระเบียบฯ ข้อ 5 (4) และ</t>
  </si>
  <si>
    <t xml:space="preserve">   18 ส.ค.2560 </t>
  </si>
  <si>
    <t xml:space="preserve"> 9 ส.ค.2564 - </t>
  </si>
  <si>
    <t>วิทยาลัยทันตแพทย</t>
  </si>
  <si>
    <t>ศาสตร์นานาชาติ</t>
  </si>
  <si>
    <t>และศึกษาทั่วไป</t>
  </si>
  <si>
    <t>สำนักวิชาพหุภาษา</t>
  </si>
  <si>
    <t xml:space="preserve"> ปีการศึกษา 2558 - 2564 </t>
  </si>
  <si>
    <t xml:space="preserve">ใช้ศึกษาตามหลักสูตร </t>
  </si>
  <si>
    <t>dency</t>
  </si>
  <si>
    <t>Resi</t>
  </si>
  <si>
    <t>ship</t>
  </si>
  <si>
    <t>Fellow</t>
  </si>
  <si>
    <t>สรีรวิทยาการสัตว์</t>
  </si>
  <si>
    <t xml:space="preserve">  - สัตวแพทยศาสตรบัณฑิต </t>
  </si>
  <si>
    <t xml:space="preserve">สัตวแพทยศาสตร์ </t>
  </si>
  <si>
    <t xml:space="preserve">ย้ายมาเมื่อ 19 กพ 2564 </t>
  </si>
  <si>
    <t>จากสำนักวิชาสถาปัตยฯ</t>
  </si>
  <si>
    <t>ย้ายมาจากสำนักวิชา</t>
  </si>
  <si>
    <t xml:space="preserve"> (พนักงาน) 3 ปี </t>
  </si>
  <si>
    <t xml:space="preserve"> 5 ส.ค.2562 - </t>
  </si>
  <si>
    <t xml:space="preserve"> 4 สค 2565 </t>
  </si>
  <si>
    <t xml:space="preserve"> (พนักงาน) 4 ปี </t>
  </si>
  <si>
    <t xml:space="preserve"> 22 กย 2566</t>
  </si>
  <si>
    <t xml:space="preserve"> 1 ต.ค.2562-</t>
  </si>
  <si>
    <t xml:space="preserve"> 30 กย 2566</t>
  </si>
  <si>
    <t xml:space="preserve"> 1 ตค 2564 - 31 มีค 2565</t>
  </si>
  <si>
    <t>เปลี่ยนเป็น</t>
  </si>
  <si>
    <t>สัญญจ้างปฏิบัติงาน</t>
  </si>
  <si>
    <t>(พนักงาน) 4 ปี</t>
  </si>
  <si>
    <t xml:space="preserve">  16 ธค 2563- </t>
  </si>
  <si>
    <t xml:space="preserve"> 15 ธค 2567 </t>
  </si>
  <si>
    <t xml:space="preserve"> สัญญาจ้างปฏิบัติงาน</t>
  </si>
  <si>
    <t xml:space="preserve"> 17 มิย 2562 -</t>
  </si>
  <si>
    <t xml:space="preserve"> 16 มิย 2566</t>
  </si>
  <si>
    <t>ประเมินผล</t>
  </si>
  <si>
    <t xml:space="preserve">ปฏิบัติงาน 3 ปี </t>
  </si>
  <si>
    <t>สัญญาทดลอง</t>
  </si>
  <si>
    <t>การทดลอง</t>
  </si>
  <si>
    <t>(พนักงาน) 3 ปี</t>
  </si>
  <si>
    <t xml:space="preserve"> 1 ตค 2563 - </t>
  </si>
  <si>
    <t>ทุนของมหาวิทยาลัย(เงินเดือน)</t>
  </si>
  <si>
    <t xml:space="preserve"> -  ทุนสนับสนุนบางส่วน ปี 2557</t>
  </si>
  <si>
    <t>ผศ.ดร.ธนพร</t>
  </si>
  <si>
    <t>คำพยา</t>
  </si>
  <si>
    <t>วท.บ.ชีววิทยา</t>
  </si>
  <si>
    <t>วท.พิษวิทยา</t>
  </si>
  <si>
    <t>ปรัชญาดุษฎีบัณฑิต</t>
  </si>
  <si>
    <t xml:space="preserve">พิษวิทยา </t>
  </si>
  <si>
    <t xml:space="preserve">Post Doctoral </t>
  </si>
  <si>
    <t>Research project related to vasular</t>
  </si>
  <si>
    <t>biology of the liver</t>
  </si>
  <si>
    <t>ณ  Yale University School of</t>
  </si>
  <si>
    <t xml:space="preserve">Medicine </t>
  </si>
  <si>
    <t>ประเทศสหรัฐอเมริกา</t>
  </si>
  <si>
    <t>หลักสูตรอาชีวอนมัย</t>
  </si>
  <si>
    <t xml:space="preserve">การฝึกอบรม ดูงาน  และปฏิบัติการวิจัย </t>
  </si>
  <si>
    <t xml:space="preserve"> 1 ต.ค.2562 - 30 ก.ย.2564</t>
  </si>
  <si>
    <t xml:space="preserve">   13  ส.ค.2562 - 12 ส.ค.2566</t>
  </si>
  <si>
    <t>ศูนย์การแพทย์ฯ</t>
  </si>
  <si>
    <t xml:space="preserve"> 31 มค 2565</t>
  </si>
  <si>
    <t>น.ส.พัชราวดี</t>
  </si>
  <si>
    <t xml:space="preserve"> - วท.บ.กายภาพบำบัด</t>
  </si>
  <si>
    <t>ศรีรักษ์</t>
  </si>
  <si>
    <t xml:space="preserve"> -  วท.ม.เวชศาสตร์กีฬา</t>
  </si>
  <si>
    <t>ปริญญาเอก ชีวเวชศาสตร์</t>
  </si>
  <si>
    <t xml:space="preserve"> 15 มีนาคม 2564 </t>
  </si>
  <si>
    <t>เน้น ชีวกลศาสตร์การเคลื่อนไหวของมนุษย์</t>
  </si>
  <si>
    <t>หลักสูตรวิจัย  ปกติ</t>
  </si>
  <si>
    <t>ณ บัณฑิตวิทยาลัย จุฬาลงกรณ์มหาวิทยาลัย</t>
  </si>
  <si>
    <t xml:space="preserve">น.ส.พัชราวดี  ศรีรักษ์ </t>
  </si>
  <si>
    <t>ทุนมหาวิทยาลัย</t>
  </si>
  <si>
    <t xml:space="preserve">ปี 2560 </t>
  </si>
  <si>
    <t xml:space="preserve"> 31 มกราคม 2565 </t>
  </si>
  <si>
    <t xml:space="preserve"> สรุปใช้เวลา</t>
  </si>
  <si>
    <t xml:space="preserve"> 1 สค 2560 - 30 มค 2565 </t>
  </si>
  <si>
    <t xml:space="preserve"> 13 สค 2565 - 12 สค 2566 </t>
  </si>
  <si>
    <t xml:space="preserve">สำเร็จการศึกษาปริญญาโท </t>
  </si>
  <si>
    <t xml:space="preserve"> M.Sc.Global health and Medicine</t>
  </si>
  <si>
    <t>กำลังศึกษา</t>
  </si>
  <si>
    <t>Ph.D. Global health</t>
  </si>
  <si>
    <t>คณะ School of Tropical Medicine</t>
  </si>
  <si>
    <t>and Global Health</t>
  </si>
  <si>
    <t>ตั้งแต่ 1 ตค 2564  -</t>
  </si>
  <si>
    <t xml:space="preserve"> ก.ย.2567</t>
  </si>
  <si>
    <t xml:space="preserve"> 1 ตค 2562 - </t>
  </si>
  <si>
    <t xml:space="preserve"> 1 ตค 2562 - 30 กย 2567</t>
  </si>
  <si>
    <t>ตั้งแต่  1 ตค 2562 - 17 กย  2564</t>
  </si>
  <si>
    <t xml:space="preserve">นายธนวัฒน์ คงยศ </t>
  </si>
  <si>
    <t>ฝึกอบรมเฉพาะทางเพื่อวุฒิบัตร  (เภสัชบำบัด)</t>
  </si>
  <si>
    <t>ผศ.ศิริพร</t>
  </si>
  <si>
    <t>ด่านคชาธาร</t>
  </si>
  <si>
    <t>อินทรเหมือน</t>
  </si>
  <si>
    <t>วท.บ.อาชีวอนามัยและความปลอดภัย</t>
  </si>
  <si>
    <t>วท.ม.วิศวกรรมความปลอดภัย</t>
  </si>
  <si>
    <t>เทคโนโลยี ปี 2562 (สวทช. / อว.)</t>
  </si>
  <si>
    <t>สาขาวิชา Safety Systems Construction</t>
  </si>
  <si>
    <t xml:space="preserve">Engineering </t>
  </si>
  <si>
    <t>เน้น Disaster Risk Management</t>
  </si>
  <si>
    <t>ณ Kagawa University, Japan</t>
  </si>
  <si>
    <t>ผู้ช่วยศาสตราจารย์</t>
  </si>
  <si>
    <t xml:space="preserve"> 1 เม.ย.2565 - 31 มี.ค.2569</t>
  </si>
  <si>
    <t>มหาวิทยาลัยเกษตศาสตร์</t>
  </si>
  <si>
    <t>เน้น Technology Management</t>
  </si>
  <si>
    <t>ผศ.ศิริพร  ด่านคชาธาร</t>
  </si>
  <si>
    <t>ผศ.มุจลินท์  อินทรเหมือน</t>
  </si>
  <si>
    <t>ผศ.มุจลินท์</t>
  </si>
  <si>
    <t xml:space="preserve"> 1 เม.ย.2565 - 31 มีค 2569</t>
  </si>
  <si>
    <t>น.ส.ปภัสรา</t>
  </si>
  <si>
    <t xml:space="preserve">ช้างกลาง </t>
  </si>
  <si>
    <t>พยบาลาศาสตรบัณฑิต</t>
  </si>
  <si>
    <t>วท.ม. เภสัชวิทยา</t>
  </si>
  <si>
    <t>สาขาวิชาภสัชศาสตร์</t>
  </si>
  <si>
    <t>ภาควิชาเภสัชเวทและเภสัชพฤกษศาสตร์</t>
  </si>
  <si>
    <t>คณะเภสัชศาสตร์</t>
  </si>
  <si>
    <t>ปริญญาเอก  หลักสูตรปกติ</t>
  </si>
  <si>
    <t>เทคโนโลยี ปี 2564 (สวทช. / อว.)</t>
  </si>
  <si>
    <t xml:space="preserve"> 1 มิ.ย.2565 - 31 พค 2569 </t>
  </si>
  <si>
    <t>น.ส.ปภัสรา  ช้างกลาง</t>
  </si>
  <si>
    <t xml:space="preserve"> 1 มิ.ย.2565 - 31 พ.ค.2569 </t>
  </si>
  <si>
    <t>น.ส.ณิชชา  วัฒนสิริภักดี</t>
  </si>
  <si>
    <t xml:space="preserve"> 1 มีค 2565 - 28 ก.พ.2569 </t>
  </si>
  <si>
    <t>น.ส.ณิชชา</t>
  </si>
  <si>
    <t>วัฒนสิริภักดี</t>
  </si>
  <si>
    <t>ทุนรัฐบาลฯ  ด้านวิทย์ฯ ปี 2564</t>
  </si>
  <si>
    <t>สาขาวิชาบริหารธุรกิจ</t>
  </si>
  <si>
    <t>เน้น การจัดการโลจิสติกส์และ</t>
  </si>
  <si>
    <t>โซ่อุปทาน</t>
  </si>
  <si>
    <t>ณ RMIT University</t>
  </si>
  <si>
    <t>ประเทศออสเตรเลีย</t>
  </si>
  <si>
    <t xml:space="preserve"> 1 มีค 2565 - 28 กพ 2569</t>
  </si>
  <si>
    <t>Logistics and Supply Chain</t>
  </si>
  <si>
    <t>Management</t>
  </si>
  <si>
    <t>The University of Lancaster</t>
  </si>
  <si>
    <t>นพ.จักรกฤษณ์  จูห้อง</t>
  </si>
  <si>
    <t xml:space="preserve"> 5 กค 2565 - 4 กค 2566</t>
  </si>
  <si>
    <t>นพ.จักรกฤษณ์</t>
  </si>
  <si>
    <t>จูห้อง</t>
  </si>
  <si>
    <t xml:space="preserve">Fellowship  </t>
  </si>
  <si>
    <t>ความชำนาญในสาขาจักษุวิทยา</t>
  </si>
  <si>
    <t>จุฬลงกรณ์มหาวิทยาลัย</t>
  </si>
  <si>
    <t xml:space="preserve">อนุสาขาวิชาจักษุวิทยา </t>
  </si>
  <si>
    <t>เน้น โรคจอประสาทตาและน้ำวุ้น</t>
  </si>
  <si>
    <t>ณ ภาควิชาจักษุวิทยา</t>
  </si>
  <si>
    <t xml:space="preserve">จุฬาลงกรณ์มหาวิทยลัย </t>
  </si>
  <si>
    <t xml:space="preserve"> 5 กค 2565 - 4 กค 2566 </t>
  </si>
  <si>
    <r>
      <rPr>
        <sz val="12"/>
        <rFont val="TH SarabunPSK"/>
        <family val="2"/>
      </rPr>
      <t>น.ส.วรัชยา  ช่วยกาญจน์</t>
    </r>
    <r>
      <rPr>
        <sz val="12"/>
        <color rgb="FFFF00FF"/>
        <rFont val="TH SarabunPSK"/>
        <family val="2"/>
      </rPr>
      <t xml:space="preserve"> </t>
    </r>
  </si>
  <si>
    <t>ประเทศสหราชอาณาจักร / อังกฤษ</t>
  </si>
  <si>
    <t>สนับสนุน</t>
  </si>
  <si>
    <t>บางส่วน</t>
  </si>
  <si>
    <t>ยกเว้น</t>
  </si>
  <si>
    <t>ค่า</t>
  </si>
  <si>
    <t>ธรรมเนียม</t>
  </si>
  <si>
    <t>การศึกษา</t>
  </si>
  <si>
    <t xml:space="preserve"> - </t>
  </si>
  <si>
    <t>ฝึกอบรมเฉพาะทาง</t>
  </si>
  <si>
    <t>พนักงานลาศึกษา/ฝึอบรมเฉพาะทาง</t>
  </si>
  <si>
    <t>ศึกษา</t>
  </si>
  <si>
    <t>อยู่</t>
  </si>
  <si>
    <t>ระหว่าง</t>
  </si>
  <si>
    <t>อบรม</t>
  </si>
  <si>
    <t>ลาในเวลา</t>
  </si>
  <si>
    <t>ของหลักสูตร</t>
  </si>
  <si>
    <t xml:space="preserve">ศึกษาระดับปริญญาเอก / โท </t>
  </si>
  <si>
    <t>ศึกษา ณ มวล.</t>
  </si>
  <si>
    <t>ไม่ถือเป็นวันลา</t>
  </si>
  <si>
    <t>ด้วยทุนยกเว้นฯ</t>
  </si>
  <si>
    <t xml:space="preserve">(ทุน มวล.) </t>
  </si>
  <si>
    <t>สรุปใช้เวลา</t>
  </si>
  <si>
    <t xml:space="preserve">สรุปใช้เวลา </t>
  </si>
  <si>
    <t xml:space="preserve"> รวม 1,461 วัน</t>
  </si>
  <si>
    <t>รวม 1,278 วัน</t>
  </si>
  <si>
    <t xml:space="preserve"> รวม 139 วัน</t>
  </si>
  <si>
    <t xml:space="preserve"> รวม 1,827 วัน</t>
  </si>
  <si>
    <t xml:space="preserve"> รวม 1,274 วัน</t>
  </si>
  <si>
    <t xml:space="preserve"> 15 กย 2560 - 14 มีค 2564</t>
  </si>
  <si>
    <t xml:space="preserve"> รวม 1,280 วัน </t>
  </si>
  <si>
    <t xml:space="preserve"> รวม 1,645 วัน</t>
  </si>
  <si>
    <t xml:space="preserve"> รวม 1,644 วัน</t>
  </si>
  <si>
    <t xml:space="preserve"> รวม 1,460 วัน </t>
  </si>
  <si>
    <t xml:space="preserve"> 25 ก.ย.2561 - 24 ก.ย.2565</t>
  </si>
  <si>
    <t>ขยายเวลา  ครั้งที่ 1</t>
  </si>
  <si>
    <t>ผศ.มัจลินท์  อินทรเหมือน</t>
  </si>
  <si>
    <t xml:space="preserve"> 1  มีค 2565</t>
  </si>
  <si>
    <t>ผศ.พญ.นภารัตน์</t>
  </si>
  <si>
    <t xml:space="preserve"> 1 ก.ค. 2560 - 10 ก.พ. 25563</t>
  </si>
  <si>
    <t xml:space="preserve"> รวม 955 วัน </t>
  </si>
  <si>
    <t xml:space="preserve"> = 1,910 วัน </t>
  </si>
  <si>
    <t xml:space="preserve"> = 2,556 วัน </t>
  </si>
  <si>
    <t xml:space="preserve"> รวม 1,095 วัน</t>
  </si>
  <si>
    <t xml:space="preserve"> = 2,190 วัน</t>
  </si>
  <si>
    <t xml:space="preserve"> = 278 วัน </t>
  </si>
  <si>
    <t xml:space="preserve"> = 3,654 วัน </t>
  </si>
  <si>
    <t xml:space="preserve"> = 3,288 วัน </t>
  </si>
  <si>
    <t xml:space="preserve"> = 2,548 วัน </t>
  </si>
  <si>
    <t xml:space="preserve"> รวม 1,277 วัน </t>
  </si>
  <si>
    <t xml:space="preserve"> = 2,554 วัน </t>
  </si>
  <si>
    <t xml:space="preserve"> = 2,922 วัน </t>
  </si>
  <si>
    <t xml:space="preserve"> = 2,560 วัน </t>
  </si>
  <si>
    <t xml:space="preserve"> รวม 1,123 วัน</t>
  </si>
  <si>
    <t xml:space="preserve"> = 2,246 วัน </t>
  </si>
  <si>
    <t xml:space="preserve">รวม 1,847 วัน </t>
  </si>
  <si>
    <t xml:space="preserve"> = 3,694 วัน </t>
  </si>
  <si>
    <t xml:space="preserve"> = 2,920 วัน </t>
  </si>
  <si>
    <t xml:space="preserve"> 1 พฤษภาคม 2565 - </t>
  </si>
  <si>
    <t xml:space="preserve"> 30 เมษายน 2566 </t>
  </si>
  <si>
    <t xml:space="preserve"> = 3,290 วัน </t>
  </si>
  <si>
    <t>การฝึกอบรม ดูงาน  และปฏิบัติการวิจัย   และ Post Doctoral Research</t>
  </si>
  <si>
    <t>ครั้งที่ 2</t>
  </si>
  <si>
    <t xml:space="preserve"> ขยายเวลาตามหลักสูตร</t>
  </si>
  <si>
    <t xml:space="preserve"> 1 เม.ย.2565 - </t>
  </si>
  <si>
    <t xml:space="preserve">รวม 751 วัน </t>
  </si>
  <si>
    <t xml:space="preserve">รวม 730 วัน </t>
  </si>
  <si>
    <t>รวม 365 วัน</t>
  </si>
  <si>
    <t>รวม 1,096 วัน)</t>
  </si>
  <si>
    <t>รวม 1,414 วัน</t>
  </si>
  <si>
    <t>รวม 1,674 วัน</t>
  </si>
  <si>
    <t>รวม 1,095 วัน</t>
  </si>
  <si>
    <t>รวม 1,572 วัน</t>
  </si>
  <si>
    <t xml:space="preserve">รวม 1,461 วัน </t>
  </si>
  <si>
    <t>รวม 1,558 วัน</t>
  </si>
  <si>
    <t>รวม 1,096 วัน</t>
  </si>
  <si>
    <t>รวม 1,461 วัน</t>
  </si>
  <si>
    <t>รวม 1,752 วัน</t>
  </si>
  <si>
    <t xml:space="preserve">ทุนส่วนตัว  รวม 31  วัน </t>
  </si>
  <si>
    <t>หลักสูตร 4 ปี และรับทุนไต้หวัน 4 ปี</t>
  </si>
  <si>
    <t>ทุนรัฐบาลไต้หวัน รวม 1,430 วัน</t>
  </si>
  <si>
    <t xml:space="preserve"> รวม 1,097 วัน) </t>
  </si>
  <si>
    <t xml:space="preserve">ปริญญาเอก 5 ปี  (โทควบเอก) </t>
  </si>
  <si>
    <t>รวม 1,827 วัน</t>
  </si>
  <si>
    <t xml:space="preserve">รวม 1,826 วัน </t>
  </si>
  <si>
    <t xml:space="preserve">รวม 1,096 วัน </t>
  </si>
  <si>
    <t xml:space="preserve"> ทุนปริญญาโทและเอก </t>
  </si>
  <si>
    <t>Renal Disease หลักสูตรนานาชาติ</t>
  </si>
  <si>
    <t>คณะแพทยศาสตร์โรงพยาบาลรามาธิบดี</t>
  </si>
  <si>
    <t xml:space="preserve"> รวม 1,461 วัน </t>
  </si>
  <si>
    <t xml:space="preserve">รวม 1,157 วัน </t>
  </si>
  <si>
    <t>นพ.อภิสิทธิ์  สาราลักษณ์</t>
  </si>
  <si>
    <t xml:space="preserve"> 1 ก.ค.2565 - 30 มิ.ย.2567 </t>
  </si>
  <si>
    <t>นพ.อภิสิทธิ์</t>
  </si>
  <si>
    <t>สาราลักษณ์</t>
  </si>
  <si>
    <t>ความชำนาญในสาขาสูติศาสตร์</t>
  </si>
  <si>
    <t>และนรีเวชวิทยา</t>
  </si>
  <si>
    <t>อนุสาขาเวชศาสตร์เชิงกรานสตรีและ</t>
  </si>
  <si>
    <t xml:space="preserve">ศัลยกรรมซ่อมเสริม </t>
  </si>
  <si>
    <t xml:space="preserve"> มหาวิทยาลัยมหิดล </t>
  </si>
  <si>
    <t xml:space="preserve"> รวม 731 วัน </t>
  </si>
  <si>
    <t>ฝึกอบรมแพทย์ประจำบ้านต่อยอด (Fellowship)</t>
  </si>
  <si>
    <t xml:space="preserve">ทุนสนับสนุนบางส่วนฯ ปี 2561 </t>
  </si>
  <si>
    <t xml:space="preserve"> ทุนมวล.</t>
  </si>
  <si>
    <t xml:space="preserve"> รวม 365 วัน </t>
  </si>
  <si>
    <t xml:space="preserve">และมีการบรรจุข้อมูลพนักงานลาศึกษาต่อ ระเบียบ ประกาศ  ใน website:  https://hro.wu.ac.th  </t>
  </si>
  <si>
    <t>กลับเข้าปฏิบัติงาน ยังไม่สำเร็จการศึกษา อยู่ระหว่างศึกษา</t>
  </si>
  <si>
    <t>ฝึกอบรมแพทย์เฉพาะทางต่อยอด (Fellowship)</t>
  </si>
  <si>
    <t>สำนักวิชารัฐศาสตร์และรัฐประศาสนศาสตร์</t>
  </si>
  <si>
    <t>สำนักวิชารัฐศาสตร์และ</t>
  </si>
  <si>
    <t>รัฐประศาสนศาสตร์</t>
  </si>
  <si>
    <t>สำนักวิชาเทคโนโลยีการเกษตร</t>
  </si>
  <si>
    <t>สำนักวิชาวิศวกรรมศาสตร์</t>
  </si>
  <si>
    <t xml:space="preserve">สำนักวิชาสาธารณสุขศาสตร์ </t>
  </si>
  <si>
    <t>สำนักวิชาสถาปัตยกรรมศาสตร์</t>
  </si>
  <si>
    <t xml:space="preserve">สำนักวิชารัฐศาสตร์และรัฐประศาสนศาสตร์ </t>
  </si>
  <si>
    <t>ผศ.สิริโสภา  จุนเด็น</t>
  </si>
  <si>
    <t>ทุนA.I.T. และอว.</t>
  </si>
  <si>
    <t>ปี 2565</t>
  </si>
  <si>
    <t>ผศ.สิริโสภา</t>
  </si>
  <si>
    <t>จุนเด็น</t>
  </si>
  <si>
    <t xml:space="preserve">(อาหารและโภชนาการ) </t>
  </si>
  <si>
    <t>มหาวิทยาลัยเทคโนโลยีราชมงคล</t>
  </si>
  <si>
    <t>พระนคร</t>
  </si>
  <si>
    <t>ทุน อว.และ Asian Institute of Technology</t>
  </si>
  <si>
    <t xml:space="preserve">สาขาวิชา Food Innovation, </t>
  </si>
  <si>
    <t xml:space="preserve">Nutrition and health </t>
  </si>
  <si>
    <t xml:space="preserve">เน้น  Food and Nutrition </t>
  </si>
  <si>
    <t>ณ Asian Institute of Technology</t>
  </si>
  <si>
    <t xml:space="preserve">น.ส.ปภัสรา  ช้างกลาง </t>
  </si>
  <si>
    <t>ทุนสนับสนุนบางส่วนฯ ปี 2559</t>
  </si>
  <si>
    <t xml:space="preserve"> ขยายลาเพิ่มเติม </t>
  </si>
  <si>
    <t xml:space="preserve"> 23 เม.ย.2565 - 18 เม.ย.2566</t>
  </si>
  <si>
    <t xml:space="preserve">ทุนรัฐบาล </t>
  </si>
  <si>
    <t>สำนักวิชาการบัญชีและการเงิน</t>
  </si>
  <si>
    <t>สำนักวิชานิติศาสตร์</t>
  </si>
  <si>
    <t>วิทยาลัยนานาชาติ</t>
  </si>
  <si>
    <t xml:space="preserve"> 8 ส.ค.2565 - 31 ธ.ค.2568 </t>
  </si>
  <si>
    <t xml:space="preserve">  8 ส.ค.2565 - 31 ธ.ค.2568 </t>
  </si>
  <si>
    <t xml:space="preserve">สำนักวิชาการบัญชีและการเงิน </t>
  </si>
  <si>
    <t xml:space="preserve">รวม </t>
  </si>
  <si>
    <t>ประเทศที่ศึกษา</t>
  </si>
  <si>
    <t xml:space="preserve">ในประเทศ </t>
  </si>
  <si>
    <t xml:space="preserve">น.สพ.ธนกร  เพชรกาฬ  (ปริญญาโท) </t>
  </si>
  <si>
    <t xml:space="preserve">ปี 2563 </t>
  </si>
  <si>
    <t xml:space="preserve">ปี 2564 </t>
  </si>
  <si>
    <t>ทุนรัฐบาลทางด้านวิทย์ฯ</t>
  </si>
  <si>
    <t>ปี 2562</t>
  </si>
  <si>
    <t>ปี 2560</t>
  </si>
  <si>
    <t xml:space="preserve">ทุนรัฐบาลทางด้านวิทย์ฯ </t>
  </si>
  <si>
    <t>ปี 2564</t>
  </si>
  <si>
    <t xml:space="preserve">ปี 2562 </t>
  </si>
  <si>
    <t>ปี 2558</t>
  </si>
  <si>
    <t>ปี 2563</t>
  </si>
  <si>
    <t xml:space="preserve">ทุนสถาบันวิทยาสิริเมธี </t>
  </si>
  <si>
    <t>ปี 2563  (โท-เอก)</t>
  </si>
  <si>
    <t xml:space="preserve">ปี 2561 (โท-เอก) </t>
  </si>
  <si>
    <t xml:space="preserve">4.  พนักงานที่อยู่ระหว่างศึกษาต่อระดับปริญญาเอก/ปริญญาโท  ณ  มหาวิทยาลัยวลัยลักษณ์ </t>
  </si>
  <si>
    <t>ผศ.ตันยมน</t>
  </si>
  <si>
    <t>เพชรรัตน์</t>
  </si>
  <si>
    <t xml:space="preserve"> 1 ม.ค.2566 - 31 ธ.ค.2568</t>
  </si>
  <si>
    <t>ทุนสถาบันเทคโนโลยีพระจอมเกล้า</t>
  </si>
  <si>
    <t>เจ้าคุณทหารลาดกระบัง (ทุนปริญญาเอก</t>
  </si>
  <si>
    <t>พระจอมเกล้าลาดกระบัง)  ปี 2565</t>
  </si>
  <si>
    <t>สาขาวิชาวิทยาศาสตร์และเทคโนโลยี</t>
  </si>
  <si>
    <t>อาหาร หลักสูตรนานาชาติ</t>
  </si>
  <si>
    <t>ณ สถาบันเทคโนโลยีพระจอมเกล้าเจ้าคุณ</t>
  </si>
  <si>
    <t xml:space="preserve">ทหารลาดกระบัง </t>
  </si>
  <si>
    <t>วิทยาศาสตร์และเทคโนโลยีอาหาร</t>
  </si>
  <si>
    <t>ผศ.ตันยมน  เพชรรัตน์</t>
  </si>
  <si>
    <t>ทุน สจล. ปี 2565</t>
  </si>
  <si>
    <t xml:space="preserve"> 1 ม.ค.2566 - 31 ธ.ค.2568 </t>
  </si>
  <si>
    <t xml:space="preserve"> - วท.บ.(การจัดการวิศวกรรม) </t>
  </si>
  <si>
    <t xml:space="preserve"> - Master of Science </t>
  </si>
  <si>
    <t xml:space="preserve"> - คหกรรมศาสตรบัณฑิต</t>
  </si>
  <si>
    <t xml:space="preserve"> - วิทยาศาสตรมหาบัณฑิต </t>
  </si>
  <si>
    <t xml:space="preserve">คหกรรมศาสตร์ อาหารและโภชนาการ) </t>
  </si>
  <si>
    <t xml:space="preserve"> -วิทยาศาสตรบัณฑิต</t>
  </si>
  <si>
    <t xml:space="preserve"> ปี  2565    ปริญญาเอก </t>
  </si>
  <si>
    <t xml:space="preserve">ผศ.จิตตาภรณ์  มงคลแก่นทราย </t>
  </si>
  <si>
    <t>ผศ.จิตตาภรณ์  มงคลแก่นทราย</t>
  </si>
  <si>
    <t xml:space="preserve"> 31 ก.ค.2565 </t>
  </si>
  <si>
    <t>ขยายเวลา 2/2565</t>
  </si>
  <si>
    <t xml:space="preserve"> ขยายเวลา ครั้งที่ 1 </t>
  </si>
  <si>
    <t xml:space="preserve"> 8 ส.ค.2562 - 7 ก.พ.2566</t>
  </si>
  <si>
    <t xml:space="preserve"> 1 มิ.ย.2565 - </t>
  </si>
  <si>
    <t>ผศ.จิตตาภรณ์</t>
  </si>
  <si>
    <t>มงคลแก่นทราย</t>
  </si>
  <si>
    <t>วิทยาศาสตรบัณฑิต</t>
  </si>
  <si>
    <t>(วิทยาศาสตร์สุขภาพ)</t>
  </si>
  <si>
    <t>วิทยาศาสตรมหาบัณฑิต</t>
  </si>
  <si>
    <t>(สุขศาสตร์อุตสาหกรรมและ</t>
  </si>
  <si>
    <t xml:space="preserve">ความปลอดภัย) </t>
  </si>
  <si>
    <t>เทคโนโลยี ปี 2564 (สวทช.)</t>
  </si>
  <si>
    <t>ปริญญาเอก หลักสูตรนานาชาติ</t>
  </si>
  <si>
    <t xml:space="preserve">Health Science </t>
  </si>
  <si>
    <t>nanotechnology</t>
  </si>
  <si>
    <t xml:space="preserve">ณ บัณฑิตวิทยาลัย </t>
  </si>
  <si>
    <t>ผศ.</t>
  </si>
  <si>
    <t xml:space="preserve"> 5 ก.ค.2565 - </t>
  </si>
  <si>
    <t xml:space="preserve"> 1 ก.ค.2565 - </t>
  </si>
  <si>
    <t xml:space="preserve"> ขยายเวลา ครั้งที่ 1</t>
  </si>
  <si>
    <t xml:space="preserve"> 1 มิ.ย.2565 - 30 พ.ย.2565 </t>
  </si>
  <si>
    <t xml:space="preserve"> 8 ส.ค.2565 - </t>
  </si>
  <si>
    <t xml:space="preserve"> -  ศึกษาระดับปริญญาโท  รวม 1 ราย </t>
  </si>
  <si>
    <t>น.สพ.ธนกร  เพชรกาฬ  (โท)</t>
  </si>
  <si>
    <t xml:space="preserve"> 5 สิงหาคม 2565 </t>
  </si>
  <si>
    <t xml:space="preserve"> 1 สิงหาคม 2565 </t>
  </si>
  <si>
    <t xml:space="preserve">1.  ข้อมูลลาพนักงานศึกษาต่อระดับปริญญาเอก / โท   ลาเต็มเวลา   </t>
  </si>
  <si>
    <t xml:space="preserve">2. ข้อมูลพนักงานศึกษาต่อระดับปริญญาเอก  กลับเข้าปฏิบัติงาน  และอยู่ระหว่างศึกษา  </t>
  </si>
  <si>
    <r>
      <t xml:space="preserve">3.  ข้อมูลพนักงานลาฝึกอบรมเฉพาะทางเพื่อวุฒิบัตร      </t>
    </r>
    <r>
      <rPr>
        <b/>
        <u/>
        <sz val="16"/>
        <rFont val="TH SarabunPSK"/>
        <family val="2"/>
      </rPr>
      <t/>
    </r>
  </si>
  <si>
    <t xml:space="preserve"> ขยายเวลา 1-2/2565</t>
  </si>
  <si>
    <t xml:space="preserve">สรุป 1 ส.ค.2563 - </t>
  </si>
  <si>
    <t xml:space="preserve"> รายงานตัวและเริ่มปฏิบัติ</t>
  </si>
  <si>
    <t xml:space="preserve">เมื่อวันที่ </t>
  </si>
  <si>
    <t xml:space="preserve"> 6 ส.ค.2561 -  4 ส.ค.2565 </t>
  </si>
  <si>
    <t>ผศ.อิศรา  ประจงไสย</t>
  </si>
  <si>
    <t>ผศ.อิศรา</t>
  </si>
  <si>
    <t xml:space="preserve"> 2 ปี /730 วัน </t>
  </si>
  <si>
    <t xml:space="preserve"> 1 เม.ย.2565 - 30 ก.ย.2565 </t>
  </si>
  <si>
    <t xml:space="preserve"> 23 ก.ย.2562 - 22 พ.ย.2565</t>
  </si>
  <si>
    <t xml:space="preserve">รวม 4 ปี  </t>
  </si>
  <si>
    <t>1 ก.ย.2565 - 28 ก.พ.2566</t>
  </si>
  <si>
    <t xml:space="preserve"> 5 ส.ค.2565</t>
  </si>
  <si>
    <t xml:space="preserve"> 1 ส.ค.2565 </t>
  </si>
  <si>
    <t xml:space="preserve">นายเอกวุฒิ  จันทร์ส้ม </t>
  </si>
  <si>
    <t>นายเอกวุฒิ  จันทร์ส้ม</t>
  </si>
  <si>
    <t xml:space="preserve"> 1 ก.ย.2565 - 31 ก.ค.2569 </t>
  </si>
  <si>
    <t>นายเอกวุฒิ</t>
  </si>
  <si>
    <t>จันทร์ส้ม</t>
  </si>
  <si>
    <t xml:space="preserve">Internationa Business </t>
  </si>
  <si>
    <t xml:space="preserve"> management มหาวิทยาลัยบูรพา </t>
  </si>
  <si>
    <t xml:space="preserve"> university of Southarmpton, U.K, </t>
  </si>
  <si>
    <t xml:space="preserve"> - Master of Science Digital marketing, </t>
  </si>
  <si>
    <t xml:space="preserve"> -  บริหารธุรกิจบัณฑิต  </t>
  </si>
  <si>
    <t>ทุนรัฐบาลไต้หวันและหน่วยงานภายนอก</t>
  </si>
  <si>
    <t>NCKU Distinguished International</t>
  </si>
  <si>
    <t>Student Scholarship ปี 2565</t>
  </si>
  <si>
    <t>Institute of Creative Industries</t>
  </si>
  <si>
    <t xml:space="preserve">Design เน้น Brand &amp; Marketing </t>
  </si>
  <si>
    <t>ณ National Cheng Kung University</t>
  </si>
  <si>
    <t xml:space="preserve">ประเทศไต้หวัน </t>
  </si>
  <si>
    <t xml:space="preserve">เน้น Ergonomics design by </t>
  </si>
  <si>
    <t>Planing</t>
  </si>
  <si>
    <t>สำนักวิชาพหุภาษาและศึกษาทั่วไป</t>
  </si>
  <si>
    <t>ปี 2565 (ทุน มวล.)</t>
  </si>
  <si>
    <t>ปีการศึกษา 2565 - 2568</t>
  </si>
  <si>
    <t>น.ส.พิชญ์สินี</t>
  </si>
  <si>
    <t>เควด</t>
  </si>
  <si>
    <t xml:space="preserve"> - ศิลปศาสตรบัณฑิต  ภาษาอังกฤษ</t>
  </si>
  <si>
    <t xml:space="preserve">การสอนภาษาอังกฤษเป็นภาษาต่างประเทศ </t>
  </si>
  <si>
    <t xml:space="preserve">  - ศิลปศาสตรมหาบัณฑิต  </t>
  </si>
  <si>
    <t xml:space="preserve">จากมหาวิทยาลัยวลัยลักษณ์ </t>
  </si>
  <si>
    <t xml:space="preserve">สาขาวิชาศิลปศาสตร์ (วิจัย) </t>
  </si>
  <si>
    <t xml:space="preserve">หลักสูตร International </t>
  </si>
  <si>
    <t>Program</t>
  </si>
  <si>
    <t xml:space="preserve"> ปีการศึกษา 2565 - </t>
  </si>
  <si>
    <t xml:space="preserve"> ปีการศึกษา 2568 </t>
  </si>
  <si>
    <t xml:space="preserve"> 1 ก.ย.2565 - </t>
  </si>
  <si>
    <t xml:space="preserve">ปี 2565 (ทุน มวล.) </t>
  </si>
  <si>
    <t xml:space="preserve">ปีการศึกษา 2565 - 2568 </t>
  </si>
  <si>
    <t xml:space="preserve">(2/2565 - 1/2568) </t>
  </si>
  <si>
    <t>ผศ.ศุภกาญจน์  โอภาสรัตนากร</t>
  </si>
  <si>
    <t>ผศ.ศุภกาญจน์</t>
  </si>
  <si>
    <t>โอภาสรัตนากร</t>
  </si>
  <si>
    <t xml:space="preserve"> - พย.ม.การพยาบาลผู้ใหญ่</t>
  </si>
  <si>
    <t>ม.มหิดล</t>
  </si>
  <si>
    <t xml:space="preserve">ภาค 1-2565 - 1/2568 </t>
  </si>
  <si>
    <t xml:space="preserve">ปีการศึกษา 2565 - </t>
  </si>
  <si>
    <t xml:space="preserve"> ปีการศึกษา 2568</t>
  </si>
  <si>
    <t>ภาคการศึกษา 2/2565-</t>
  </si>
  <si>
    <t xml:space="preserve"> ภาคการศึกษา 1/2568 </t>
  </si>
  <si>
    <t xml:space="preserve">ผศ.วิลาวัณย์  ดึงไตรย์ภพ  </t>
  </si>
  <si>
    <t xml:space="preserve">ผศ.วิลาวัณย์  </t>
  </si>
  <si>
    <t xml:space="preserve">ดึงไตรย์ภพ  </t>
  </si>
  <si>
    <t xml:space="preserve"> - บธ.บ.การบัญชีต้นทุน</t>
  </si>
  <si>
    <t xml:space="preserve">สถาบันเทคโนโลยีราชมงคล </t>
  </si>
  <si>
    <t>วิทยาลัยเขตพณิชยการพระนคร</t>
  </si>
  <si>
    <t xml:space="preserve"> - บธ.ม.การบัญชีเพื่อการวางแผน</t>
  </si>
  <si>
    <t>และควบคุม</t>
  </si>
  <si>
    <t xml:space="preserve">ปี 2565 </t>
  </si>
  <si>
    <t xml:space="preserve">ศึกษาด้วยทุนยกเว้นค่าธรรมเนียมการศึกษา  ณ มหาวิทยาลัยวลัยลักษณ์   ไม่ถือว่าเป็นวันลา ไม่ได้รับการประเมินประจำปี ตามเงื่อนไขประกาศฯ </t>
  </si>
  <si>
    <t xml:space="preserve">      -  ไม่ถือว่าเป็นวันลาศึกษา  ไม่ได้รับการประเมินประจำปี และมีเงื่อนไขรับภาระงาน 45 ชม./ปีการศึกษา ตามประกาศกำหนด</t>
  </si>
  <si>
    <t xml:space="preserve"> ปี 2565 (ทุน มวล.) </t>
  </si>
  <si>
    <t>ระดับ / ประเทศ</t>
  </si>
  <si>
    <t xml:space="preserve">ทุน ปี พ.ศ. </t>
  </si>
  <si>
    <t xml:space="preserve">ทุนรัฐบาลญี่ปุ่น </t>
  </si>
  <si>
    <t>ปี 2561</t>
  </si>
  <si>
    <t xml:space="preserve">ทุนรัฐบาลจีน </t>
  </si>
  <si>
    <t xml:space="preserve"> ทุน คปก. </t>
  </si>
  <si>
    <t xml:space="preserve">ทุน คปก. </t>
  </si>
  <si>
    <t xml:space="preserve"> 2. รายงานข้อมูลให้สำนักวิชาและจนท. ผ่านระบบ DOMS   ประจำเดือน </t>
  </si>
  <si>
    <t>ศึกษาด้วยทุนยกเว้นค่าธรรมเนียมการศึกษา ณ มหาวิทยาลัยวลัยลักษณ์</t>
  </si>
  <si>
    <t>วิทยาลัยสัตวแพทยศาสตร์</t>
  </si>
  <si>
    <t>อัครราชกุมารี</t>
  </si>
  <si>
    <t xml:space="preserve">ภาคการศึกษา 1/2565 - </t>
  </si>
  <si>
    <t>ภาคการศึกษา 2/2568</t>
  </si>
  <si>
    <t xml:space="preserve">(ภาค 1/2565 - 2/2568) </t>
  </si>
  <si>
    <t>ลาฝึก</t>
  </si>
  <si>
    <t xml:space="preserve"> -  ฝึกอบรมเฉพาะทางเภสัชฯ รวม 3 ราย  (ลาเต็มเวลา 2 ราย และกลับเข้าปฏิบัติงาน 1 ราย)</t>
  </si>
  <si>
    <t>ผศ.วิลาวัณย์  ดึงไตรย์ภพ</t>
  </si>
  <si>
    <t xml:space="preserve">การจัดการ เน้น การบัญชี </t>
  </si>
  <si>
    <t>ณ มหาวิทยาลัยวลัยลักษณ์</t>
  </si>
  <si>
    <t>ปีการศึกษา 2567</t>
  </si>
  <si>
    <t>ภาคการศึกษา 1/2565 -</t>
  </si>
  <si>
    <t xml:space="preserve">ภาคการศึกษา 2/2567 </t>
  </si>
  <si>
    <t>ปีการศึกษา 2565 - 2567</t>
  </si>
  <si>
    <t>ภาค 1/2565 - 2/2567</t>
  </si>
  <si>
    <t>เงิน</t>
  </si>
  <si>
    <t>กลับปฏิบัติงาน</t>
  </si>
  <si>
    <t>เดือน</t>
  </si>
  <si>
    <t>อยู่ระหว่างศึกษา</t>
  </si>
  <si>
    <t xml:space="preserve">  25 กย 2561 - 24 กย 2565</t>
  </si>
  <si>
    <t xml:space="preserve">ขยายเวลา ครั้งที 1 </t>
  </si>
  <si>
    <t xml:space="preserve"> 25 ก.ย.2565 - 24 มี.ค.2566</t>
  </si>
  <si>
    <t xml:space="preserve">  23 เม.ย.2562 - 18 เม.ย.2566</t>
  </si>
  <si>
    <t xml:space="preserve">ขยายเวลา ครั้งที่ 1 </t>
  </si>
  <si>
    <t xml:space="preserve">  1 ธ.ค.2565 - 31 พ.ค.2566</t>
  </si>
  <si>
    <t>สพ.ญ.วรกาญจน์ บุญเหาะ</t>
  </si>
  <si>
    <t>น.ส.สุพพัต  รุ่งเรืองศิลป์</t>
  </si>
  <si>
    <t xml:space="preserve"> 12 ตค 2565 - 11 ตค 2569 </t>
  </si>
  <si>
    <t>น.ส.สุพพัต</t>
  </si>
  <si>
    <t>รุ่งเรืองศิลป์</t>
  </si>
  <si>
    <t xml:space="preserve"> 12 ต.ค.2565 - 11 ต.ค.2569</t>
  </si>
  <si>
    <t>รวม 4 ปี ตามระยะทุน</t>
  </si>
  <si>
    <t xml:space="preserve"> 12 ตค 2565 - </t>
  </si>
  <si>
    <t xml:space="preserve"> - วศ.บ. วิศวกรรมคอมพิวเตอร์</t>
  </si>
  <si>
    <t>ม.เทคโนโลยีพระจอมเกล้า</t>
  </si>
  <si>
    <t>พระนครเหนือ</t>
  </si>
  <si>
    <t xml:space="preserve"> - วศ.ม.วิศวกรรมคอมพิวเตอร์</t>
  </si>
  <si>
    <t xml:space="preserve">จุฬาลงกรณ์ฯ </t>
  </si>
  <si>
    <t xml:space="preserve">สาขา Electronics and Electrical </t>
  </si>
  <si>
    <t>Engineering เน้น Image Processing</t>
  </si>
  <si>
    <t>ณ University of Leeds, U.K.</t>
  </si>
  <si>
    <t xml:space="preserve">เริ่มเรียน 15 ส.ค.2565 </t>
  </si>
  <si>
    <t xml:space="preserve">เริ่ม  15 กรกฎาคม 2565 </t>
  </si>
  <si>
    <t xml:space="preserve"> 26 ก.ย.2565 - 25 ก.ย.2569</t>
  </si>
  <si>
    <t xml:space="preserve"> 26 ก.ย.2565</t>
  </si>
  <si>
    <t xml:space="preserve"> 26 ก.ย.2565 - 25 ก.ย.2569 </t>
  </si>
  <si>
    <t xml:space="preserve">จำนวนพนักงานสายวิชาการ </t>
  </si>
  <si>
    <t>ปริญญาตรี</t>
  </si>
  <si>
    <t>วุฒิบัตร</t>
  </si>
  <si>
    <t>ประจำ</t>
  </si>
  <si>
    <t>สัญญา</t>
  </si>
  <si>
    <t>จ้าง</t>
  </si>
  <si>
    <t xml:space="preserve">อัตราร้อยละ </t>
  </si>
  <si>
    <t xml:space="preserve"> 1 มิ.ย.2565 - 30 พ.ย.2565</t>
  </si>
  <si>
    <t xml:space="preserve"> 1 ธ.ค.2565 - 31 พ.ค.2566</t>
  </si>
  <si>
    <t xml:space="preserve"> ขยายเวลา ครั้งที 1</t>
  </si>
  <si>
    <t xml:space="preserve"> 1 ธ.ค.2565 - 28 ก.พ.2566</t>
  </si>
  <si>
    <t xml:space="preserve"> ครั้งที่ 2</t>
  </si>
  <si>
    <t xml:space="preserve"> 1 ธ.ค.2565 - 28 ก.พ.2566 </t>
  </si>
  <si>
    <t xml:space="preserve"> 23 พ.ย.2565 - 22 พ.ค.2566</t>
  </si>
  <si>
    <t xml:space="preserve">  23 ก.ย.2562 - 22 พ.ย.2565 </t>
  </si>
  <si>
    <t xml:space="preserve"> 23 พ.ย.2565 - 22 พ.ค.2566 </t>
  </si>
  <si>
    <t>สพ.ญ.นภสร  แพ่งประสิทธิ์</t>
  </si>
  <si>
    <t>ทุนสำนักงาน</t>
  </si>
  <si>
    <t>การวิจัยแห่งชาติ</t>
  </si>
  <si>
    <t>ครั้งที่ 3</t>
  </si>
  <si>
    <t xml:space="preserve"> 1 ต.ค.2565 - 10 เม.ย.2566</t>
  </si>
  <si>
    <t xml:space="preserve"> 3 เดือน 10 วัน</t>
  </si>
  <si>
    <t xml:space="preserve"> 1 ต.ค.2565 - 31 ธ.ค.2567 </t>
  </si>
  <si>
    <t xml:space="preserve"> 1 ต.ค.2565 - 10 เม.ย.2566 </t>
  </si>
  <si>
    <t>ขยายเวลา ครั้งที่ 1</t>
  </si>
  <si>
    <t>ขุนกิจ</t>
  </si>
  <si>
    <t xml:space="preserve">ฝึกอบรมระยะสั้น  </t>
  </si>
  <si>
    <t>การบริบาลทางเภสัชกรรม</t>
  </si>
  <si>
    <t xml:space="preserve">สาขาโรคติดเชื้อและยาต้านจุลชีพ </t>
  </si>
  <si>
    <t>ณ โรงพยาบาลสรรพสิทธิประสงค์</t>
  </si>
  <si>
    <t xml:space="preserve">จังหวัดอุบลราชธานี </t>
  </si>
  <si>
    <t xml:space="preserve"> 31 พฤษภาคม 2566 </t>
  </si>
  <si>
    <t xml:space="preserve"> 1 กุมภาพันธ์ 2566 - </t>
  </si>
  <si>
    <t>5*</t>
  </si>
  <si>
    <t>1*</t>
  </si>
  <si>
    <t>1**</t>
  </si>
  <si>
    <t>4*</t>
  </si>
  <si>
    <t>2*</t>
  </si>
  <si>
    <r>
      <rPr>
        <u/>
        <sz val="14"/>
        <rFont val="TH SarabunPSK"/>
        <family val="2"/>
      </rPr>
      <t xml:space="preserve">จำนวนพนักงานสายวิชาการ    </t>
    </r>
    <r>
      <rPr>
        <b/>
        <sz val="14"/>
        <rFont val="TH SarabunPSK"/>
        <family val="2"/>
      </rPr>
      <t xml:space="preserve"> *</t>
    </r>
    <r>
      <rPr>
        <sz val="14"/>
        <rFont val="TH SarabunPSK"/>
        <family val="2"/>
      </rPr>
      <t xml:space="preserve"> ผู้ที่สำเร็จการศึกษาระดับปริญญาตรี หลักสูตร 6 ปี     </t>
    </r>
    <r>
      <rPr>
        <b/>
        <sz val="14"/>
        <rFont val="TH SarabunPSK"/>
        <family val="2"/>
      </rPr>
      <t xml:space="preserve"> **</t>
    </r>
    <r>
      <rPr>
        <sz val="14"/>
        <rFont val="TH SarabunPSK"/>
        <family val="2"/>
      </rPr>
      <t xml:space="preserve"> ผู้ใช้ภาษาต่างประเทศเป็นภาษาหลัก</t>
    </r>
  </si>
  <si>
    <t>ระยะเวลา</t>
  </si>
  <si>
    <t xml:space="preserve"> 1 ม.ค.2566 - </t>
  </si>
  <si>
    <t xml:space="preserve"> 31 พ.ค.2566</t>
  </si>
  <si>
    <t>ผศ.ดร.ธนพร  คำพยา</t>
  </si>
  <si>
    <t>สถานที่</t>
  </si>
  <si>
    <t xml:space="preserve"> 1 พ.ค.2565</t>
  </si>
  <si>
    <t xml:space="preserve"> 30 เม.ย.2566</t>
  </si>
  <si>
    <t>โรงพยาบาลสสรรสิทธิประสงค์</t>
  </si>
  <si>
    <t>จังหวัดอุบลราชธานี</t>
  </si>
  <si>
    <t xml:space="preserve">of  Medicine </t>
  </si>
  <si>
    <t xml:space="preserve"> Yale University School</t>
  </si>
  <si>
    <t xml:space="preserve">พนักงานไปฝึกอบรม  ดูงาน  ปฏิบัติการวิจัย </t>
  </si>
  <si>
    <t>ประเภท</t>
  </si>
  <si>
    <t>ฝึกอบรมระยะสั้น</t>
  </si>
  <si>
    <t xml:space="preserve">Post Doctoral  </t>
  </si>
  <si>
    <t>อาจารย์พิราวรรณ  ขุนกิจ</t>
  </si>
  <si>
    <t>อาจารย์พิราวรรณ</t>
  </si>
  <si>
    <t>สพ.ญ.นภสร</t>
  </si>
  <si>
    <t>ทุนสำนักงานการวิจัยแห่งชาติ</t>
  </si>
  <si>
    <t xml:space="preserve">   1 ต.ค.2565 - 31 ธ.ค.2567</t>
  </si>
  <si>
    <t>แพ่งประเสริฐ</t>
  </si>
  <si>
    <t>ทุนอุดหนุนการวิจัยโครงการพัฒนานักวิจัย</t>
  </si>
  <si>
    <t xml:space="preserve"> รวม 2 ปี 3 เดือน </t>
  </si>
  <si>
    <t xml:space="preserve"> -  วิทยาศาสตร์มหาบัณฑิต</t>
  </si>
  <si>
    <t>และงานวิจัยเพื่ออุตสาหกรรม  2564</t>
  </si>
  <si>
    <t>(สัตวแพทยศาสตร์)</t>
  </si>
  <si>
    <t xml:space="preserve"> สาขาวิชาวิทยาศาสตร์การสัตวแพทย์</t>
  </si>
  <si>
    <t xml:space="preserve">เน้น Alternative treatment </t>
  </si>
  <si>
    <t xml:space="preserve"> (wound healing process)</t>
  </si>
  <si>
    <t>ณ คณะสัตวแพทยศาสตร์</t>
  </si>
  <si>
    <t xml:space="preserve"> มหาวิทยาลัยเชียงใหม่ </t>
  </si>
  <si>
    <t xml:space="preserve">เริ่มศึกษาปีการศึกษา 2564 </t>
  </si>
  <si>
    <t>สพ.ญ.นภสร แพ่งประสิทธิ์</t>
  </si>
  <si>
    <t xml:space="preserve"> 1 ก.พ.2566 - 31 ส.ค.2566</t>
  </si>
  <si>
    <t>ผศ.พิชญ์สินี  เควด</t>
  </si>
  <si>
    <t xml:space="preserve"> 3 ปี 10 เดือน 29 วัน </t>
  </si>
  <si>
    <t>รับภาระงานเต็มเวลา</t>
  </si>
  <si>
    <t>รอตอบรับตีพิมพ์</t>
  </si>
  <si>
    <t xml:space="preserve"> - ฝึกอบรมหลักสูตรผู้มีความรู้ความชำนาญในการประกอบวิชาชีพเภสัชกรรม สาขาเภสัชบำบัด </t>
  </si>
  <si>
    <t xml:space="preserve"> 1 ม.ค.2566-</t>
  </si>
  <si>
    <t xml:space="preserve"> 1 ต.ค.2565 - </t>
  </si>
  <si>
    <t>3**</t>
  </si>
  <si>
    <t xml:space="preserve">ปีการศึกษา 2565 </t>
  </si>
  <si>
    <t xml:space="preserve"> สิงหาคม 2566 </t>
  </si>
  <si>
    <t xml:space="preserve"> มีนาคม 2566 </t>
  </si>
  <si>
    <t>ขยายเวลา ครั้งที่ 2</t>
  </si>
  <si>
    <t xml:space="preserve"> 1 มี.ค.2566 - 31 ก.ค.2566</t>
  </si>
  <si>
    <t xml:space="preserve"> -  กำหนดสอบป้องกันในเดือน </t>
  </si>
  <si>
    <t>มีนาคม 2566 และส่ง บทความตีพิมพ์</t>
  </si>
  <si>
    <t>จบการศึกษา</t>
  </si>
  <si>
    <t xml:space="preserve"> มีนาคม 2566</t>
  </si>
  <si>
    <t xml:space="preserve"> -  อยู่ระหว่างเก็บข้อมูลและ</t>
  </si>
  <si>
    <t xml:space="preserve">ทำการทดลอง  เขียนเล่ม </t>
  </si>
  <si>
    <t xml:space="preserve"> มกราคม - กุมภาพันธ์ 2566</t>
  </si>
  <si>
    <t xml:space="preserve"> -  ปริญญาโท  รวม 2 ราย  (ลาเต็มเวลา 1  ราย กลับเข้าปฏิบัติงาน 1 ราย ) </t>
  </si>
  <si>
    <t xml:space="preserve"> -  ฝึกอบรมแพทย์ประจำบ้านต่อยอด (Fellowship)   รวม 4 ราย </t>
  </si>
  <si>
    <t xml:space="preserve">คาดว่าจะสำเร็จการศึกษา </t>
  </si>
  <si>
    <t xml:space="preserve"> กุมภาพันธ์ 2569 </t>
  </si>
  <si>
    <t xml:space="preserve">ปีการศึกษา 2568 </t>
  </si>
  <si>
    <t>คาดว่าจะสำเร็จการศึกษา</t>
  </si>
  <si>
    <t xml:space="preserve"> ภาคการศึกษา 2/2566 </t>
  </si>
  <si>
    <t xml:space="preserve">ขยายเวลา </t>
  </si>
  <si>
    <t>ครั้งที่ 1 :  1 ก.ย.2565 - 28 ก.พ.2566</t>
  </si>
  <si>
    <t xml:space="preserve">ครั้งที่ 2 : 1 มี.ค.2566 - 31 ก.ค.2566 </t>
  </si>
  <si>
    <t xml:space="preserve">น.ส.วรัชยา  ช่วยกาญจน์ </t>
  </si>
  <si>
    <t xml:space="preserve"> ขยายเวลา ครั้งที่ 1  </t>
  </si>
  <si>
    <t xml:space="preserve"> - ฝึกอบรมแพทย์ประจำบ้านเฉพาะทาง รวม 4 ราย  </t>
  </si>
  <si>
    <t>ของวิทยาลัยเภสัชบำบัดแห่งประเทศไทย รวม 3 ราย  (ลาเต็มเวลา 2 ราย และกลับเข้าปฏิบัติงาน 1 ราย)</t>
  </si>
  <si>
    <t xml:space="preserve"> เมษายน / พฤษภาคม 2566</t>
  </si>
  <si>
    <t xml:space="preserve"> ธันวาคม 2566</t>
  </si>
  <si>
    <t xml:space="preserve"> รวม 1,460 วัน</t>
  </si>
  <si>
    <t xml:space="preserve"> สิงหาคม 2567 </t>
  </si>
  <si>
    <t xml:space="preserve">มกราคม / กุมภาพันธ์ 2566 </t>
  </si>
  <si>
    <t xml:space="preserve"> พฤษภาคม 2566 </t>
  </si>
  <si>
    <t xml:space="preserve"> ธันวาคม 2567 </t>
  </si>
  <si>
    <t xml:space="preserve"> เมษายน 2566</t>
  </si>
  <si>
    <t xml:space="preserve"> ปีการศึกษา 2566 </t>
  </si>
  <si>
    <t xml:space="preserve"> กุมภาพันธ์ 2566</t>
  </si>
  <si>
    <t xml:space="preserve"> พฤษภาคม 2566</t>
  </si>
  <si>
    <t xml:space="preserve"> สิงหาคม 2567</t>
  </si>
  <si>
    <t xml:space="preserve"> กรกฎาคม 2568</t>
  </si>
  <si>
    <t xml:space="preserve"> กันยายน 2567</t>
  </si>
  <si>
    <t xml:space="preserve"> ตุลาคม 2566</t>
  </si>
  <si>
    <t xml:space="preserve"> มิถุนายน 2566</t>
  </si>
  <si>
    <t xml:space="preserve"> มิถุนายน 2567 </t>
  </si>
  <si>
    <t>อยู่ระหว่างรอตอบรับตีพิมพ์</t>
  </si>
  <si>
    <t>และอยู่ระหว่างรอตอบรับตีพิมพ์</t>
  </si>
  <si>
    <t xml:space="preserve"> ปีการศึกษา 2565 (ภาค 2/2565)</t>
  </si>
  <si>
    <t xml:space="preserve"> ธันวาคม 2568 </t>
  </si>
  <si>
    <t xml:space="preserve"> กรกฎาคม 2569 </t>
  </si>
  <si>
    <t>น.ส.ธีรดา  คัตตพันธ์</t>
  </si>
  <si>
    <t xml:space="preserve"> มีนาคม 2567 </t>
  </si>
  <si>
    <t xml:space="preserve"> ภาคการศึกษา 2/2567 </t>
  </si>
  <si>
    <t xml:space="preserve"> กันยายน 2569</t>
  </si>
  <si>
    <t xml:space="preserve"> ภาคการศึกษา 1/2566 </t>
  </si>
  <si>
    <t xml:space="preserve"> ปีการศึกษา 2562 - 2565</t>
  </si>
  <si>
    <t>ประมาณปี 2568</t>
  </si>
  <si>
    <t>ประมาณปี 2569</t>
  </si>
  <si>
    <t xml:space="preserve">ประมาณปีการศึกษา 2568 </t>
  </si>
  <si>
    <t xml:space="preserve"> - ประมาณปีการศึกษา 2565 </t>
  </si>
  <si>
    <t xml:space="preserve"> - ประมาณปีการศึกษา 2565</t>
  </si>
  <si>
    <t xml:space="preserve">หลักสูตร 4 ปี   </t>
  </si>
  <si>
    <t xml:space="preserve">หลักสูตร 4 ปี  </t>
  </si>
  <si>
    <t xml:space="preserve"> มกราคม 2567 </t>
  </si>
  <si>
    <t xml:space="preserve"> มิถุนายน 2566 </t>
  </si>
  <si>
    <t>น.ส.ธีรดา</t>
  </si>
  <si>
    <t>คัตตพันธ์</t>
  </si>
  <si>
    <t>ทุนรัฐบาลไต้หว้น</t>
  </si>
  <si>
    <t>ต่างประเท</t>
  </si>
  <si>
    <t>Department of Business</t>
  </si>
  <si>
    <t xml:space="preserve">Adminstration </t>
  </si>
  <si>
    <t xml:space="preserve"> 20 ก.พ.2566 - 19 ก.พ.2569 </t>
  </si>
  <si>
    <t xml:space="preserve"> - บริหารธุรกิจบัณฑิต</t>
  </si>
  <si>
    <t xml:space="preserve">(การตลาด) </t>
  </si>
  <si>
    <t xml:space="preserve"> - Master of Science</t>
  </si>
  <si>
    <t>(Digital marketing)</t>
  </si>
  <si>
    <t>U. of Southampton, U.K.</t>
  </si>
  <si>
    <t>ทุนรัฐบาลไต้หว้น NTUST</t>
  </si>
  <si>
    <t>ณ  National Taiwan University</t>
  </si>
  <si>
    <t xml:space="preserve">ไต้หวัน </t>
  </si>
  <si>
    <t xml:space="preserve"> 28 ก.พ.2566</t>
  </si>
  <si>
    <t xml:space="preserve"> 20 ก.พ.2566-</t>
  </si>
  <si>
    <t xml:space="preserve">ณ  3  กุมภาพันธ์ 2566 </t>
  </si>
  <si>
    <t>19*</t>
  </si>
  <si>
    <t>6*</t>
  </si>
  <si>
    <t>21*</t>
  </si>
  <si>
    <t>3*</t>
  </si>
  <si>
    <t>ศูนย์สมาร์ฟาร์ม</t>
  </si>
  <si>
    <t xml:space="preserve">สรุปข้อมูลพนักงาน  ลาศึกษาต่อระดับปริญญาเอก และปริญญาโท /ฝึกอบรมเฉพาะทางเพื่อวุฒิบัตร  ณ  3 กุมภาพันธ์ 2566 </t>
  </si>
  <si>
    <t>รายงานตัวและปฏิบัติงาน</t>
  </si>
  <si>
    <t xml:space="preserve"> 8 กุมภาพันธ์ 2566</t>
  </si>
  <si>
    <t xml:space="preserve"> -  ศึกษาระดับปริญญาเอก 14 ราย  </t>
  </si>
  <si>
    <t xml:space="preserve"> -  ศึกษาระดับปริญญาเอก 30 ราย  </t>
  </si>
  <si>
    <t>1.  สรุปรวม  พนักงานลาศึกษา ฝึกอบรมเฉพาะทางเพื่อวุฒิบัตร  รวม 61  ราย</t>
  </si>
  <si>
    <t xml:space="preserve"> -  ปริญญาเอก รวม 52 ราย  (ลาเต็มเวลา 30  ราย  + กลับเข้าปฏิบัติงาน ยังไม่จบการศึกษา  14  ราย + ศึกษาที่ มวล. 8 ราย ) </t>
  </si>
  <si>
    <t>สัดสวนเฉพาะพนักงานศึกษาต่อระดับปริญญาเอก  (คำนวณจากอาจารย์ระดับปริญญาโทและปริญญาตรี 6 ปี =</t>
  </si>
  <si>
    <t>263+65 (69-4 ชาวต่างชาติ) =</t>
  </si>
  <si>
    <t xml:space="preserve">ขยายเวลา1 - 2/2565 </t>
  </si>
  <si>
    <t xml:space="preserve">ขยายเวลา 3/2565- 1/2566 </t>
  </si>
  <si>
    <t xml:space="preserve">ขยายเวลา 3/2565 -1/2566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</si>
</sst>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;[Red]0.00"/>
  </numFmts>
  <fonts count="32" x14ac:knownFonts="1">
    <font>
      <sz val="14"/>
      <name val="Cordia New"/>
      <charset val="222"/>
    </font>
    <font>
      <sz val="8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color rgb="FFFF00FF"/>
      <name val="TH SarabunPSK"/>
      <family val="2"/>
    </font>
    <font>
      <b/>
      <sz val="12"/>
      <color rgb="FFFF0000"/>
      <name val="TH SarabunPSK"/>
      <family val="2"/>
    </font>
    <font>
      <sz val="12"/>
      <color rgb="FFFF00FF"/>
      <name val="TH SarabunPSK"/>
      <family val="2"/>
    </font>
    <font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H Sarabun New"/>
      <family val="2"/>
    </font>
    <font>
      <b/>
      <u/>
      <sz val="12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b/>
      <sz val="12"/>
      <color rgb="FFFF0066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sz val="14"/>
      <name val="Cordia New"/>
      <family val="2"/>
    </font>
    <font>
      <b/>
      <sz val="14"/>
      <color rgb="FF0070C0"/>
      <name val="TH SarabunPSK"/>
      <family val="2"/>
    </font>
    <font>
      <b/>
      <u/>
      <sz val="16"/>
      <name val="TH SarabunPSK"/>
      <family val="2"/>
    </font>
    <font>
      <u/>
      <sz val="14"/>
      <name val="TH SarabunPSK"/>
      <family val="2"/>
    </font>
    <font>
      <sz val="15"/>
      <color rgb="FFFF00FF"/>
      <name val="TH SarabunPSK"/>
      <family val="2"/>
    </font>
    <font>
      <b/>
      <sz val="15"/>
      <color rgb="FFFF00FF"/>
      <name val="TH SarabunPSK"/>
      <family val="2"/>
    </font>
    <font>
      <b/>
      <sz val="14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63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 applyAlignment="1"/>
    <xf numFmtId="0" fontId="3" fillId="4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 shrinkToFit="1"/>
    </xf>
    <xf numFmtId="0" fontId="3" fillId="0" borderId="7" xfId="0" applyFont="1" applyBorder="1"/>
    <xf numFmtId="0" fontId="3" fillId="0" borderId="7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 applyAlignment="1">
      <alignment wrapText="1"/>
    </xf>
    <xf numFmtId="17" fontId="3" fillId="0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shrinkToFit="1"/>
    </xf>
    <xf numFmtId="17" fontId="6" fillId="4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shrinkToFit="1"/>
    </xf>
    <xf numFmtId="17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/>
    <xf numFmtId="0" fontId="3" fillId="0" borderId="9" xfId="0" applyFont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7" fontId="3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" fillId="4" borderId="7" xfId="0" applyFont="1" applyFill="1" applyBorder="1"/>
    <xf numFmtId="0" fontId="9" fillId="0" borderId="7" xfId="0" applyFont="1" applyBorder="1" applyAlignment="1">
      <alignment horizontal="center"/>
    </xf>
    <xf numFmtId="0" fontId="2" fillId="0" borderId="8" xfId="0" applyFont="1" applyFill="1" applyBorder="1"/>
    <xf numFmtId="187" fontId="3" fillId="0" borderId="7" xfId="0" applyNumberFormat="1" applyFont="1" applyBorder="1" applyAlignment="1">
      <alignment horizontal="left"/>
    </xf>
    <xf numFmtId="187" fontId="3" fillId="0" borderId="7" xfId="0" applyNumberFormat="1" applyFont="1" applyBorder="1" applyAlignment="1">
      <alignment horizontal="center"/>
    </xf>
    <xf numFmtId="0" fontId="2" fillId="0" borderId="7" xfId="0" applyFont="1" applyFill="1" applyBorder="1"/>
    <xf numFmtId="0" fontId="3" fillId="0" borderId="7" xfId="0" applyFont="1" applyFill="1" applyBorder="1" applyAlignment="1">
      <alignment shrinkToFi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7" fontId="8" fillId="4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7" fillId="0" borderId="8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Border="1"/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/>
    <xf numFmtId="0" fontId="2" fillId="4" borderId="7" xfId="0" applyFont="1" applyFill="1" applyBorder="1" applyAlignment="1">
      <alignment horizontal="center"/>
    </xf>
    <xf numFmtId="0" fontId="3" fillId="0" borderId="8" xfId="0" applyFont="1" applyBorder="1"/>
    <xf numFmtId="0" fontId="7" fillId="0" borderId="7" xfId="0" applyFont="1" applyFill="1" applyBorder="1"/>
    <xf numFmtId="0" fontId="2" fillId="0" borderId="7" xfId="0" applyFont="1" applyBorder="1" applyAlignment="1">
      <alignment shrinkToFit="1"/>
    </xf>
    <xf numFmtId="0" fontId="3" fillId="0" borderId="12" xfId="0" applyFont="1" applyBorder="1"/>
    <xf numFmtId="17" fontId="3" fillId="0" borderId="7" xfId="0" applyNumberFormat="1" applyFont="1" applyFill="1" applyBorder="1" applyAlignment="1">
      <alignment horizontal="left" shrinkToFit="1"/>
    </xf>
    <xf numFmtId="17" fontId="3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2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0" fontId="3" fillId="0" borderId="9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shrinkToFit="1"/>
    </xf>
    <xf numFmtId="17" fontId="3" fillId="0" borderId="1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7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shrinkToFit="1"/>
    </xf>
    <xf numFmtId="0" fontId="11" fillId="4" borderId="7" xfId="0" applyFont="1" applyFill="1" applyBorder="1" applyAlignment="1">
      <alignment horizontal="left"/>
    </xf>
    <xf numFmtId="0" fontId="3" fillId="0" borderId="11" xfId="0" applyFont="1" applyBorder="1" applyAlignment="1"/>
    <xf numFmtId="0" fontId="3" fillId="0" borderId="7" xfId="0" applyFont="1" applyBorder="1" applyAlignment="1">
      <alignment horizontal="center" shrinkToFi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17" fontId="3" fillId="0" borderId="7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/>
    <xf numFmtId="0" fontId="3" fillId="0" borderId="12" xfId="0" applyFont="1" applyBorder="1" applyAlignment="1"/>
    <xf numFmtId="0" fontId="3" fillId="0" borderId="13" xfId="0" applyFont="1" applyBorder="1" applyAlignment="1"/>
    <xf numFmtId="17" fontId="3" fillId="0" borderId="11" xfId="0" applyNumberFormat="1" applyFont="1" applyFill="1" applyBorder="1" applyAlignment="1">
      <alignment horizontal="left"/>
    </xf>
    <xf numFmtId="17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3" xfId="0" applyFont="1" applyBorder="1"/>
    <xf numFmtId="0" fontId="3" fillId="0" borderId="13" xfId="0" applyFont="1" applyBorder="1"/>
    <xf numFmtId="0" fontId="2" fillId="3" borderId="7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left" shrinkToFit="1"/>
    </xf>
    <xf numFmtId="0" fontId="9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21" fillId="0" borderId="3" xfId="0" applyFont="1" applyBorder="1" applyAlignment="1">
      <alignment vertical="center"/>
    </xf>
    <xf numFmtId="0" fontId="9" fillId="0" borderId="7" xfId="0" applyFont="1" applyBorder="1"/>
    <xf numFmtId="0" fontId="3" fillId="0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43" xfId="0" applyFont="1" applyFill="1" applyBorder="1"/>
    <xf numFmtId="0" fontId="3" fillId="0" borderId="11" xfId="0" applyFont="1" applyFill="1" applyBorder="1"/>
    <xf numFmtId="0" fontId="3" fillId="4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7" xfId="0" applyFont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shrinkToFit="1"/>
    </xf>
    <xf numFmtId="0" fontId="3" fillId="0" borderId="8" xfId="0" applyFont="1" applyFill="1" applyBorder="1"/>
    <xf numFmtId="0" fontId="9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center" shrinkToFit="1"/>
    </xf>
    <xf numFmtId="0" fontId="2" fillId="3" borderId="7" xfId="0" applyFont="1" applyFill="1" applyBorder="1" applyAlignment="1">
      <alignment horizontal="center" shrinkToFit="1"/>
    </xf>
    <xf numFmtId="17" fontId="8" fillId="0" borderId="7" xfId="0" applyNumberFormat="1" applyFont="1" applyFill="1" applyBorder="1" applyAlignment="1">
      <alignment horizontal="center"/>
    </xf>
    <xf numFmtId="0" fontId="7" fillId="0" borderId="9" xfId="0" applyFont="1" applyBorder="1"/>
    <xf numFmtId="0" fontId="11" fillId="0" borderId="7" xfId="0" applyFont="1" applyBorder="1" applyAlignment="1">
      <alignment horizontal="center"/>
    </xf>
    <xf numFmtId="0" fontId="2" fillId="2" borderId="36" xfId="0" applyFont="1" applyFill="1" applyBorder="1" applyAlignment="1">
      <alignment horizontal="center" vertical="top" wrapText="1" shrinkToFit="1"/>
    </xf>
    <xf numFmtId="0" fontId="2" fillId="2" borderId="50" xfId="0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center" vertical="top" shrinkToFit="1"/>
    </xf>
    <xf numFmtId="0" fontId="2" fillId="2" borderId="3" xfId="0" applyFont="1" applyFill="1" applyBorder="1" applyAlignment="1">
      <alignment horizontal="center" vertical="top" shrinkToFit="1"/>
    </xf>
    <xf numFmtId="0" fontId="2" fillId="2" borderId="22" xfId="0" applyFont="1" applyFill="1" applyBorder="1" applyAlignment="1">
      <alignment horizontal="center" vertical="top" shrinkToFit="1"/>
    </xf>
    <xf numFmtId="0" fontId="2" fillId="2" borderId="20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35" xfId="0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horizontal="center" vertical="top" shrinkToFit="1"/>
    </xf>
    <xf numFmtId="0" fontId="2" fillId="2" borderId="23" xfId="0" applyFont="1" applyFill="1" applyBorder="1" applyAlignment="1">
      <alignment horizontal="center" vertical="top" shrinkToFit="1"/>
    </xf>
    <xf numFmtId="0" fontId="2" fillId="2" borderId="24" xfId="0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shrinkToFit="1"/>
    </xf>
    <xf numFmtId="0" fontId="2" fillId="2" borderId="4" xfId="0" applyFont="1" applyFill="1" applyBorder="1" applyAlignment="1">
      <alignment horizontal="center" vertical="top" wrapText="1" shrinkToFit="1"/>
    </xf>
    <xf numFmtId="0" fontId="2" fillId="3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shrinkToFit="1"/>
    </xf>
    <xf numFmtId="187" fontId="3" fillId="0" borderId="1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9" fillId="0" borderId="14" xfId="0" applyFont="1" applyBorder="1"/>
    <xf numFmtId="0" fontId="2" fillId="0" borderId="15" xfId="0" applyFont="1" applyBorder="1"/>
    <xf numFmtId="0" fontId="3" fillId="0" borderId="37" xfId="0" applyFont="1" applyBorder="1" applyAlignment="1">
      <alignment horizontal="left"/>
    </xf>
    <xf numFmtId="17" fontId="3" fillId="0" borderId="12" xfId="0" applyNumberFormat="1" applyFont="1" applyFill="1" applyBorder="1" applyAlignment="1">
      <alignment horizontal="left"/>
    </xf>
    <xf numFmtId="0" fontId="3" fillId="6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7" xfId="0" applyFont="1" applyBorder="1"/>
    <xf numFmtId="0" fontId="3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7" fillId="0" borderId="11" xfId="0" applyFont="1" applyBorder="1"/>
    <xf numFmtId="17" fontId="2" fillId="0" borderId="7" xfId="0" applyNumberFormat="1" applyFont="1" applyFill="1" applyBorder="1" applyAlignment="1">
      <alignment horizontal="center" shrinkToFit="1"/>
    </xf>
    <xf numFmtId="0" fontId="23" fillId="0" borderId="7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 shrinkToFit="1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shrinkToFit="1"/>
    </xf>
    <xf numFmtId="0" fontId="3" fillId="4" borderId="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center"/>
    </xf>
    <xf numFmtId="0" fontId="2" fillId="4" borderId="13" xfId="0" applyFont="1" applyFill="1" applyBorder="1" applyAlignment="1">
      <alignment shrinkToFit="1"/>
    </xf>
    <xf numFmtId="0" fontId="3" fillId="4" borderId="7" xfId="0" applyFont="1" applyFill="1" applyBorder="1" applyAlignment="1">
      <alignment horizontal="left" shrinkToFit="1"/>
    </xf>
    <xf numFmtId="0" fontId="3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shrinkToFit="1"/>
    </xf>
    <xf numFmtId="0" fontId="3" fillId="4" borderId="7" xfId="0" applyFont="1" applyFill="1" applyBorder="1" applyAlignment="1">
      <alignment shrinkToFit="1"/>
    </xf>
    <xf numFmtId="0" fontId="3" fillId="4" borderId="7" xfId="0" applyFont="1" applyFill="1" applyBorder="1"/>
    <xf numFmtId="0" fontId="7" fillId="4" borderId="7" xfId="0" applyFont="1" applyFill="1" applyBorder="1" applyAlignment="1">
      <alignment shrinkToFit="1"/>
    </xf>
    <xf numFmtId="0" fontId="3" fillId="0" borderId="8" xfId="0" applyFont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shrinkToFit="1"/>
    </xf>
    <xf numFmtId="0" fontId="2" fillId="3" borderId="2" xfId="0" applyFont="1" applyFill="1" applyBorder="1" applyAlignment="1">
      <alignment horizontal="center" vertical="top" shrinkToFit="1"/>
    </xf>
    <xf numFmtId="0" fontId="2" fillId="7" borderId="1" xfId="0" applyFont="1" applyFill="1" applyBorder="1" applyAlignment="1">
      <alignment horizontal="center" vertical="top" wrapText="1" shrinkToFit="1"/>
    </xf>
    <xf numFmtId="0" fontId="2" fillId="7" borderId="33" xfId="0" applyFont="1" applyFill="1" applyBorder="1" applyAlignment="1">
      <alignment horizontal="center" vertical="top" wrapText="1" shrinkToFit="1"/>
    </xf>
    <xf numFmtId="0" fontId="2" fillId="7" borderId="2" xfId="0" applyFont="1" applyFill="1" applyBorder="1" applyAlignment="1">
      <alignment horizontal="center" vertical="top" wrapText="1" shrinkToFit="1"/>
    </xf>
    <xf numFmtId="0" fontId="2" fillId="7" borderId="34" xfId="0" applyFont="1" applyFill="1" applyBorder="1" applyAlignment="1">
      <alignment horizontal="center" vertical="top" wrapText="1" shrinkToFit="1"/>
    </xf>
    <xf numFmtId="0" fontId="2" fillId="4" borderId="7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9" fillId="0" borderId="7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4" borderId="7" xfId="1" applyFont="1" applyFill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7" xfId="0" applyFont="1" applyFill="1" applyBorder="1" applyAlignment="1">
      <alignment horizontal="left"/>
    </xf>
    <xf numFmtId="0" fontId="21" fillId="0" borderId="7" xfId="0" applyFont="1" applyBorder="1" applyAlignment="1">
      <alignment shrinkToFit="1"/>
    </xf>
    <xf numFmtId="0" fontId="21" fillId="0" borderId="7" xfId="0" applyFont="1" applyBorder="1" applyAlignment="1">
      <alignment horizontal="left" shrinkToFit="1"/>
    </xf>
    <xf numFmtId="0" fontId="21" fillId="0" borderId="7" xfId="0" applyFont="1" applyBorder="1" applyAlignment="1">
      <alignment horizontal="left"/>
    </xf>
    <xf numFmtId="0" fontId="21" fillId="0" borderId="7" xfId="0" applyFont="1" applyFill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1" fillId="0" borderId="7" xfId="0" applyFont="1" applyBorder="1" applyAlignment="1"/>
    <xf numFmtId="0" fontId="21" fillId="4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 shrinkToFit="1"/>
    </xf>
    <xf numFmtId="0" fontId="17" fillId="0" borderId="7" xfId="0" applyFont="1" applyBorder="1" applyAlignment="1">
      <alignment horizontal="left" shrinkToFit="1"/>
    </xf>
    <xf numFmtId="0" fontId="17" fillId="0" borderId="7" xfId="0" applyFont="1" applyFill="1" applyBorder="1" applyAlignment="1">
      <alignment horizontal="center" shrinkToFit="1"/>
    </xf>
    <xf numFmtId="0" fontId="17" fillId="0" borderId="7" xfId="0" applyFont="1" applyBorder="1" applyAlignment="1">
      <alignment shrinkToFit="1"/>
    </xf>
    <xf numFmtId="0" fontId="17" fillId="0" borderId="7" xfId="0" applyFont="1" applyBorder="1" applyAlignment="1"/>
    <xf numFmtId="0" fontId="3" fillId="0" borderId="12" xfId="0" applyFont="1" applyBorder="1" applyAlignment="1">
      <alignment horizontal="left" shrinkToFit="1"/>
    </xf>
    <xf numFmtId="0" fontId="2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1" fillId="0" borderId="11" xfId="0" applyFont="1" applyBorder="1" applyAlignment="1"/>
    <xf numFmtId="0" fontId="21" fillId="0" borderId="11" xfId="0" applyFont="1" applyBorder="1" applyAlignment="1">
      <alignment horizontal="left" shrinkToFit="1"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7" fillId="0" borderId="0" xfId="0" applyFont="1" applyBorder="1"/>
    <xf numFmtId="0" fontId="2" fillId="3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left" shrinkToFit="1"/>
    </xf>
    <xf numFmtId="0" fontId="17" fillId="4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5" fillId="0" borderId="7" xfId="0" applyFont="1" applyBorder="1"/>
    <xf numFmtId="0" fontId="17" fillId="0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left"/>
    </xf>
    <xf numFmtId="0" fontId="15" fillId="4" borderId="7" xfId="0" applyFont="1" applyFill="1" applyBorder="1"/>
    <xf numFmtId="0" fontId="15" fillId="0" borderId="7" xfId="0" applyFont="1" applyFill="1" applyBorder="1" applyAlignment="1">
      <alignment horizontal="center" shrinkToFit="1"/>
    </xf>
    <xf numFmtId="0" fontId="15" fillId="0" borderId="7" xfId="0" applyFont="1" applyFill="1" applyBorder="1" applyAlignment="1">
      <alignment horizontal="center"/>
    </xf>
    <xf numFmtId="0" fontId="26" fillId="4" borderId="7" xfId="0" applyFont="1" applyFill="1" applyBorder="1"/>
    <xf numFmtId="0" fontId="26" fillId="0" borderId="7" xfId="0" applyFont="1" applyFill="1" applyBorder="1" applyAlignment="1">
      <alignment horizontal="center" shrinkToFit="1"/>
    </xf>
    <xf numFmtId="0" fontId="26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shrinkToFit="1"/>
    </xf>
    <xf numFmtId="17" fontId="17" fillId="4" borderId="7" xfId="0" applyNumberFormat="1" applyFont="1" applyFill="1" applyBorder="1" applyAlignment="1">
      <alignment horizontal="center"/>
    </xf>
    <xf numFmtId="0" fontId="15" fillId="0" borderId="0" xfId="0" applyFont="1"/>
    <xf numFmtId="0" fontId="3" fillId="4" borderId="7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5" fillId="4" borderId="7" xfId="0" applyFont="1" applyFill="1" applyBorder="1"/>
    <xf numFmtId="0" fontId="7" fillId="4" borderId="7" xfId="0" applyFont="1" applyFill="1" applyBorder="1" applyAlignment="1">
      <alignment horizontal="center" shrinkToFit="1"/>
    </xf>
    <xf numFmtId="17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shrinkToFit="1"/>
    </xf>
    <xf numFmtId="0" fontId="3" fillId="4" borderId="14" xfId="0" applyFont="1" applyFill="1" applyBorder="1" applyAlignment="1">
      <alignment horizontal="center"/>
    </xf>
    <xf numFmtId="0" fontId="3" fillId="4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74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shrinkToFit="1"/>
    </xf>
    <xf numFmtId="0" fontId="15" fillId="2" borderId="2" xfId="0" applyFont="1" applyFill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3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" fillId="0" borderId="3" xfId="0" applyFont="1" applyBorder="1"/>
    <xf numFmtId="0" fontId="3" fillId="0" borderId="3" xfId="0" applyFont="1" applyFill="1" applyBorder="1" applyAlignment="1">
      <alignment horizontal="center" shrinkToFit="1"/>
    </xf>
    <xf numFmtId="0" fontId="14" fillId="0" borderId="0" xfId="0" applyFont="1" applyFill="1" applyAlignment="1"/>
    <xf numFmtId="0" fontId="2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shrinkToFit="1"/>
    </xf>
    <xf numFmtId="0" fontId="3" fillId="0" borderId="13" xfId="0" applyFont="1" applyBorder="1" applyAlignment="1">
      <alignment horizontal="left" shrinkToFit="1"/>
    </xf>
    <xf numFmtId="0" fontId="3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2" xfId="0" applyFont="1" applyBorder="1" applyAlignment="1">
      <alignment shrinkToFi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shrinkToFit="1"/>
    </xf>
    <xf numFmtId="0" fontId="2" fillId="4" borderId="11" xfId="0" applyFont="1" applyFill="1" applyBorder="1" applyAlignment="1">
      <alignment shrinkToFit="1"/>
    </xf>
    <xf numFmtId="0" fontId="3" fillId="4" borderId="76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4" borderId="79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4" borderId="0" xfId="0" applyFont="1" applyFill="1" applyBorder="1" applyAlignment="1">
      <alignment shrinkToFit="1"/>
    </xf>
    <xf numFmtId="0" fontId="2" fillId="3" borderId="7" xfId="0" applyFont="1" applyFill="1" applyBorder="1" applyAlignment="1"/>
    <xf numFmtId="0" fontId="3" fillId="3" borderId="9" xfId="0" applyFont="1" applyFill="1" applyBorder="1" applyAlignment="1">
      <alignment horizontal="center" shrinkToFit="1"/>
    </xf>
    <xf numFmtId="0" fontId="7" fillId="0" borderId="7" xfId="0" applyFont="1" applyBorder="1" applyAlignment="1"/>
    <xf numFmtId="0" fontId="7" fillId="0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5" fillId="0" borderId="11" xfId="0" applyFont="1" applyFill="1" applyBorder="1"/>
    <xf numFmtId="0" fontId="7" fillId="4" borderId="11" xfId="0" applyFont="1" applyFill="1" applyBorder="1" applyAlignment="1">
      <alignment horizontal="center"/>
    </xf>
    <xf numFmtId="0" fontId="17" fillId="0" borderId="7" xfId="1" applyFont="1" applyFill="1" applyBorder="1" applyAlignment="1">
      <alignment horizontal="left"/>
    </xf>
    <xf numFmtId="0" fontId="17" fillId="0" borderId="7" xfId="1" applyFont="1" applyFill="1" applyBorder="1" applyAlignment="1">
      <alignment horizontal="left" shrinkToFit="1"/>
    </xf>
    <xf numFmtId="0" fontId="3" fillId="0" borderId="7" xfId="1" applyFont="1" applyFill="1" applyBorder="1" applyAlignment="1">
      <alignment horizontal="left" shrinkToFit="1"/>
    </xf>
    <xf numFmtId="0" fontId="3" fillId="0" borderId="7" xfId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5" fillId="0" borderId="7" xfId="0" applyFont="1" applyFill="1" applyBorder="1"/>
    <xf numFmtId="0" fontId="3" fillId="0" borderId="12" xfId="0" applyFont="1" applyFill="1" applyBorder="1" applyAlignment="1">
      <alignment horizontal="left"/>
    </xf>
    <xf numFmtId="0" fontId="7" fillId="0" borderId="12" xfId="0" applyFont="1" applyBorder="1"/>
    <xf numFmtId="0" fontId="5" fillId="0" borderId="12" xfId="0" applyFont="1" applyFill="1" applyBorder="1"/>
    <xf numFmtId="0" fontId="7" fillId="4" borderId="1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4" borderId="81" xfId="0" applyFont="1" applyFill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4" borderId="86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82" xfId="0" applyFont="1" applyFill="1" applyBorder="1" applyAlignment="1">
      <alignment horizontal="center"/>
    </xf>
    <xf numFmtId="0" fontId="3" fillId="4" borderId="84" xfId="0" applyFont="1" applyFill="1" applyBorder="1" applyAlignment="1">
      <alignment horizontal="center"/>
    </xf>
    <xf numFmtId="0" fontId="3" fillId="4" borderId="87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2" borderId="40" xfId="0" applyFont="1" applyFill="1" applyBorder="1" applyAlignment="1">
      <alignment horizontal="center" vertical="top" shrinkToFit="1"/>
    </xf>
    <xf numFmtId="0" fontId="2" fillId="2" borderId="36" xfId="0" applyFont="1" applyFill="1" applyBorder="1" applyAlignment="1">
      <alignment horizontal="center" vertical="top" shrinkToFit="1"/>
    </xf>
    <xf numFmtId="0" fontId="2" fillId="2" borderId="31" xfId="0" applyFont="1" applyFill="1" applyBorder="1" applyAlignment="1">
      <alignment horizontal="center" vertical="top" shrinkToFit="1"/>
    </xf>
    <xf numFmtId="0" fontId="2" fillId="2" borderId="30" xfId="0" applyFont="1" applyFill="1" applyBorder="1" applyAlignment="1">
      <alignment horizontal="center" vertical="top" shrinkToFit="1"/>
    </xf>
    <xf numFmtId="0" fontId="2" fillId="2" borderId="20" xfId="0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horizontal="center" vertical="top" shrinkToFit="1"/>
    </xf>
    <xf numFmtId="0" fontId="2" fillId="2" borderId="29" xfId="0" applyFont="1" applyFill="1" applyBorder="1" applyAlignment="1">
      <alignment horizontal="center" vertical="top" shrinkToFit="1"/>
    </xf>
    <xf numFmtId="0" fontId="2" fillId="2" borderId="46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 shrinkToFit="1"/>
    </xf>
    <xf numFmtId="0" fontId="2" fillId="3" borderId="20" xfId="0" applyFont="1" applyFill="1" applyBorder="1" applyAlignment="1">
      <alignment horizontal="center" vertical="top" wrapText="1" shrinkToFit="1"/>
    </xf>
    <xf numFmtId="0" fontId="3" fillId="4" borderId="32" xfId="0" applyFont="1" applyFill="1" applyBorder="1" applyAlignment="1">
      <alignment horizontal="center"/>
    </xf>
    <xf numFmtId="17" fontId="2" fillId="0" borderId="7" xfId="0" applyNumberFormat="1" applyFont="1" applyFill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left"/>
    </xf>
    <xf numFmtId="17" fontId="3" fillId="0" borderId="7" xfId="0" applyNumberFormat="1" applyFont="1" applyBorder="1" applyAlignment="1"/>
    <xf numFmtId="0" fontId="2" fillId="2" borderId="20" xfId="0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horizontal="center" vertical="top" shrinkToFit="1"/>
    </xf>
    <xf numFmtId="0" fontId="3" fillId="4" borderId="14" xfId="0" applyFont="1" applyFill="1" applyBorder="1"/>
    <xf numFmtId="0" fontId="3" fillId="4" borderId="88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4" borderId="90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91" xfId="0" applyFont="1" applyFill="1" applyBorder="1" applyAlignment="1">
      <alignment horizontal="center"/>
    </xf>
    <xf numFmtId="0" fontId="2" fillId="4" borderId="8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2" fillId="4" borderId="90" xfId="0" applyFont="1" applyFill="1" applyBorder="1" applyAlignment="1">
      <alignment horizontal="center"/>
    </xf>
    <xf numFmtId="0" fontId="2" fillId="4" borderId="91" xfId="0" applyFont="1" applyFill="1" applyBorder="1" applyAlignment="1">
      <alignment horizontal="center"/>
    </xf>
    <xf numFmtId="0" fontId="2" fillId="4" borderId="32" xfId="0" applyFont="1" applyFill="1" applyBorder="1" applyAlignment="1">
      <alignment shrinkToFit="1"/>
    </xf>
    <xf numFmtId="0" fontId="2" fillId="4" borderId="12" xfId="0" applyFont="1" applyFill="1" applyBorder="1" applyAlignment="1"/>
    <xf numFmtId="0" fontId="2" fillId="4" borderId="32" xfId="0" applyFont="1" applyFill="1" applyBorder="1" applyAlignment="1"/>
    <xf numFmtId="0" fontId="2" fillId="4" borderId="0" xfId="0" applyFont="1" applyFill="1" applyBorder="1" applyAlignment="1"/>
    <xf numFmtId="0" fontId="2" fillId="3" borderId="92" xfId="0" applyFont="1" applyFill="1" applyBorder="1" applyAlignment="1">
      <alignment horizontal="center"/>
    </xf>
    <xf numFmtId="0" fontId="2" fillId="3" borderId="93" xfId="0" applyFont="1" applyFill="1" applyBorder="1" applyAlignment="1">
      <alignment horizontal="center"/>
    </xf>
    <xf numFmtId="0" fontId="2" fillId="3" borderId="74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4" borderId="94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shrinkToFit="1"/>
    </xf>
    <xf numFmtId="0" fontId="2" fillId="2" borderId="20" xfId="0" applyFont="1" applyFill="1" applyBorder="1" applyAlignment="1">
      <alignment horizontal="center" vertical="top" shrinkToFit="1"/>
    </xf>
    <xf numFmtId="0" fontId="2" fillId="2" borderId="22" xfId="0" applyFont="1" applyFill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3" fillId="4" borderId="63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2" fillId="4" borderId="70" xfId="0" applyFont="1" applyFill="1" applyBorder="1" applyAlignment="1">
      <alignment horizontal="center"/>
    </xf>
    <xf numFmtId="0" fontId="2" fillId="4" borderId="12" xfId="0" applyFont="1" applyFill="1" applyBorder="1" applyAlignment="1">
      <alignment shrinkToFit="1"/>
    </xf>
    <xf numFmtId="0" fontId="2" fillId="4" borderId="15" xfId="0" applyFont="1" applyFill="1" applyBorder="1" applyAlignment="1">
      <alignment shrinkToFit="1"/>
    </xf>
    <xf numFmtId="0" fontId="2" fillId="4" borderId="3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0" xfId="1" applyFont="1" applyBorder="1" applyAlignment="1">
      <alignment horizontal="center"/>
    </xf>
    <xf numFmtId="0" fontId="2" fillId="0" borderId="99" xfId="1" applyFont="1" applyBorder="1" applyAlignment="1"/>
    <xf numFmtId="0" fontId="3" fillId="0" borderId="100" xfId="1" applyFont="1" applyBorder="1" applyAlignment="1"/>
    <xf numFmtId="0" fontId="17" fillId="0" borderId="0" xfId="0" applyFont="1" applyAlignment="1"/>
    <xf numFmtId="0" fontId="18" fillId="0" borderId="0" xfId="0" applyFont="1" applyAlignment="1"/>
    <xf numFmtId="0" fontId="17" fillId="0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 shrinkToFit="1"/>
    </xf>
    <xf numFmtId="0" fontId="2" fillId="4" borderId="8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4" fillId="0" borderId="7" xfId="0" applyFont="1" applyBorder="1" applyAlignment="1"/>
    <xf numFmtId="0" fontId="18" fillId="0" borderId="7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0" fillId="0" borderId="11" xfId="0" applyFont="1" applyFill="1" applyBorder="1" applyAlignment="1"/>
    <xf numFmtId="0" fontId="18" fillId="0" borderId="78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0" xfId="0" applyFont="1" applyAlignment="1"/>
    <xf numFmtId="0" fontId="18" fillId="4" borderId="7" xfId="0" applyFont="1" applyFill="1" applyBorder="1" applyAlignment="1">
      <alignment horizontal="center"/>
    </xf>
    <xf numFmtId="0" fontId="18" fillId="0" borderId="7" xfId="0" applyFont="1" applyBorder="1" applyAlignment="1"/>
    <xf numFmtId="0" fontId="29" fillId="0" borderId="78" xfId="0" applyFont="1" applyFill="1" applyBorder="1" applyAlignment="1"/>
    <xf numFmtId="0" fontId="3" fillId="0" borderId="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8" fillId="0" borderId="7" xfId="0" applyFont="1" applyFill="1" applyBorder="1" applyAlignment="1"/>
    <xf numFmtId="0" fontId="14" fillId="0" borderId="7" xfId="0" applyFont="1" applyFill="1" applyBorder="1" applyAlignment="1"/>
    <xf numFmtId="0" fontId="2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 shrinkToFit="1"/>
    </xf>
    <xf numFmtId="0" fontId="3" fillId="0" borderId="3" xfId="0" applyFont="1" applyBorder="1" applyAlignment="1">
      <alignment vertical="center"/>
    </xf>
    <xf numFmtId="0" fontId="3" fillId="2" borderId="2" xfId="0" applyFont="1" applyFill="1" applyBorder="1" applyAlignment="1">
      <alignment horizontal="center" shrinkToFit="1"/>
    </xf>
    <xf numFmtId="17" fontId="3" fillId="0" borderId="7" xfId="0" applyNumberFormat="1" applyFont="1" applyBorder="1" applyAlignment="1">
      <alignment horizontal="left" shrinkToFit="1"/>
    </xf>
    <xf numFmtId="0" fontId="3" fillId="0" borderId="7" xfId="1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3" fillId="0" borderId="12" xfId="0" applyFont="1" applyFill="1" applyBorder="1"/>
    <xf numFmtId="187" fontId="3" fillId="0" borderId="12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shrinkToFit="1"/>
    </xf>
    <xf numFmtId="0" fontId="3" fillId="4" borderId="13" xfId="0" applyFont="1" applyFill="1" applyBorder="1" applyAlignment="1">
      <alignment horizontal="center" shrinkToFit="1"/>
    </xf>
    <xf numFmtId="0" fontId="3" fillId="4" borderId="12" xfId="0" applyFont="1" applyFill="1" applyBorder="1" applyAlignment="1">
      <alignment shrinkToFit="1"/>
    </xf>
    <xf numFmtId="187" fontId="3" fillId="0" borderId="12" xfId="0" applyNumberFormat="1" applyFont="1" applyBorder="1" applyAlignment="1">
      <alignment horizontal="left"/>
    </xf>
    <xf numFmtId="0" fontId="2" fillId="4" borderId="3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 shrinkToFit="1"/>
    </xf>
    <xf numFmtId="0" fontId="3" fillId="3" borderId="7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top" shrinkToFit="1"/>
    </xf>
    <xf numFmtId="0" fontId="2" fillId="3" borderId="30" xfId="0" applyFont="1" applyFill="1" applyBorder="1" applyAlignment="1">
      <alignment horizontal="center" vertical="top" shrinkToFit="1"/>
    </xf>
    <xf numFmtId="0" fontId="2" fillId="7" borderId="31" xfId="0" applyFont="1" applyFill="1" applyBorder="1" applyAlignment="1">
      <alignment horizontal="center" vertical="top" shrinkToFit="1"/>
    </xf>
    <xf numFmtId="0" fontId="2" fillId="7" borderId="33" xfId="0" applyFont="1" applyFill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center" vertical="top" shrinkToFit="1"/>
    </xf>
    <xf numFmtId="0" fontId="2" fillId="2" borderId="19" xfId="0" applyFont="1" applyFill="1" applyBorder="1" applyAlignment="1">
      <alignment horizontal="center" vertical="top" shrinkToFit="1"/>
    </xf>
    <xf numFmtId="0" fontId="2" fillId="2" borderId="51" xfId="0" applyFont="1" applyFill="1" applyBorder="1" applyAlignment="1">
      <alignment horizontal="center" shrinkToFit="1"/>
    </xf>
    <xf numFmtId="0" fontId="2" fillId="2" borderId="53" xfId="0" applyFont="1" applyFill="1" applyBorder="1" applyAlignment="1">
      <alignment horizontal="center" shrinkToFit="1"/>
    </xf>
    <xf numFmtId="0" fontId="2" fillId="2" borderId="52" xfId="0" applyFont="1" applyFill="1" applyBorder="1" applyAlignment="1">
      <alignment horizontal="center" shrinkToFit="1"/>
    </xf>
    <xf numFmtId="0" fontId="2" fillId="2" borderId="3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top" shrinkToFit="1"/>
    </xf>
    <xf numFmtId="0" fontId="2" fillId="2" borderId="30" xfId="0" applyFont="1" applyFill="1" applyBorder="1" applyAlignment="1">
      <alignment horizontal="center" vertical="top" shrinkToFit="1"/>
    </xf>
    <xf numFmtId="0" fontId="2" fillId="2" borderId="20" xfId="0" applyFont="1" applyFill="1" applyBorder="1" applyAlignment="1">
      <alignment horizontal="center" vertical="top" shrinkToFit="1"/>
    </xf>
    <xf numFmtId="0" fontId="2" fillId="2" borderId="36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 shrinkToFit="1"/>
    </xf>
    <xf numFmtId="0" fontId="2" fillId="2" borderId="39" xfId="0" applyFont="1" applyFill="1" applyBorder="1" applyAlignment="1">
      <alignment horizontal="center" vertical="top" shrinkToFit="1"/>
    </xf>
    <xf numFmtId="0" fontId="2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39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 shrinkToFit="1"/>
    </xf>
    <xf numFmtId="0" fontId="2" fillId="2" borderId="31" xfId="0" applyFont="1" applyFill="1" applyBorder="1" applyAlignment="1">
      <alignment horizontal="center" shrinkToFit="1"/>
    </xf>
    <xf numFmtId="0" fontId="2" fillId="2" borderId="32" xfId="0" applyFont="1" applyFill="1" applyBorder="1" applyAlignment="1">
      <alignment horizontal="center" shrinkToFit="1"/>
    </xf>
    <xf numFmtId="0" fontId="2" fillId="2" borderId="33" xfId="0" applyFont="1" applyFill="1" applyBorder="1" applyAlignment="1">
      <alignment horizontal="center" shrinkToFit="1"/>
    </xf>
    <xf numFmtId="0" fontId="31" fillId="2" borderId="5" xfId="0" applyFont="1" applyFill="1" applyBorder="1" applyAlignment="1">
      <alignment horizontal="center" shrinkToFit="1"/>
    </xf>
    <xf numFmtId="0" fontId="31" fillId="2" borderId="6" xfId="0" applyFont="1" applyFill="1" applyBorder="1" applyAlignment="1">
      <alignment horizontal="center" shrinkToFit="1"/>
    </xf>
    <xf numFmtId="0" fontId="31" fillId="2" borderId="34" xfId="0" applyFont="1" applyFill="1" applyBorder="1" applyAlignment="1">
      <alignment horizontal="center" shrinkToFit="1"/>
    </xf>
    <xf numFmtId="0" fontId="2" fillId="3" borderId="5" xfId="0" applyFont="1" applyFill="1" applyBorder="1" applyAlignment="1">
      <alignment horizontal="center" vertical="top" shrinkToFit="1"/>
    </xf>
    <xf numFmtId="0" fontId="2" fillId="3" borderId="4" xfId="0" applyFont="1" applyFill="1" applyBorder="1" applyAlignment="1">
      <alignment horizontal="center" vertical="top" shrinkToFit="1"/>
    </xf>
    <xf numFmtId="0" fontId="2" fillId="7" borderId="20" xfId="0" applyFont="1" applyFill="1" applyBorder="1" applyAlignment="1">
      <alignment horizontal="center" vertical="top" shrinkToFit="1"/>
    </xf>
    <xf numFmtId="0" fontId="2" fillId="7" borderId="45" xfId="0" applyFont="1" applyFill="1" applyBorder="1" applyAlignment="1">
      <alignment horizontal="center" vertical="top" shrinkToFit="1"/>
    </xf>
    <xf numFmtId="0" fontId="2" fillId="2" borderId="40" xfId="0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horizontal="center" vertical="top" shrinkToFit="1"/>
    </xf>
    <xf numFmtId="0" fontId="2" fillId="2" borderId="4" xfId="0" applyFont="1" applyFill="1" applyBorder="1" applyAlignment="1">
      <alignment horizontal="center" vertical="top" shrinkToFit="1"/>
    </xf>
    <xf numFmtId="0" fontId="2" fillId="2" borderId="29" xfId="0" applyFont="1" applyFill="1" applyBorder="1" applyAlignment="1">
      <alignment horizontal="center" vertical="top" shrinkToFit="1"/>
    </xf>
    <xf numFmtId="0" fontId="2" fillId="3" borderId="95" xfId="0" applyFont="1" applyFill="1" applyBorder="1" applyAlignment="1">
      <alignment horizontal="center"/>
    </xf>
    <xf numFmtId="0" fontId="2" fillId="3" borderId="96" xfId="0" applyFont="1" applyFill="1" applyBorder="1" applyAlignment="1">
      <alignment horizontal="center"/>
    </xf>
    <xf numFmtId="2" fontId="3" fillId="0" borderId="97" xfId="1" applyNumberFormat="1" applyFont="1" applyBorder="1" applyAlignment="1">
      <alignment horizontal="center"/>
    </xf>
    <xf numFmtId="2" fontId="3" fillId="0" borderId="98" xfId="1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63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4" fillId="3" borderId="63" xfId="0" applyFont="1" applyFill="1" applyBorder="1" applyAlignment="1">
      <alignment horizontal="center"/>
    </xf>
    <xf numFmtId="0" fontId="14" fillId="3" borderId="67" xfId="0" applyFont="1" applyFill="1" applyBorder="1" applyAlignment="1">
      <alignment horizontal="center"/>
    </xf>
    <xf numFmtId="0" fontId="14" fillId="3" borderId="5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FF"/>
      <color rgb="FF13ED56"/>
      <color rgb="FFFF0066"/>
      <color rgb="FF000000"/>
      <color rgb="FF6CA62C"/>
      <color rgb="FF83C937"/>
      <color rgb="FFB60A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8"/>
  <sheetViews>
    <sheetView workbookViewId="0">
      <pane ySplit="9" topLeftCell="A154" activePane="bottomLeft" state="frozen"/>
      <selection pane="bottomLeft" activeCell="AE163" sqref="AE163"/>
    </sheetView>
  </sheetViews>
  <sheetFormatPr defaultColWidth="9.125" defaultRowHeight="15.6" x14ac:dyDescent="0.3"/>
  <cols>
    <col min="1" max="1" width="14.625" style="86" customWidth="1"/>
    <col min="2" max="7" width="4.625" style="7" customWidth="1"/>
    <col min="8" max="9" width="4.375" style="7" customWidth="1"/>
    <col min="10" max="10" width="3.875" style="7" customWidth="1"/>
    <col min="11" max="15" width="4.625" style="7" customWidth="1"/>
    <col min="16" max="19" width="4.125" style="10" customWidth="1"/>
    <col min="20" max="20" width="5.125" style="10" customWidth="1"/>
    <col min="21" max="34" width="4.125" style="10" customWidth="1"/>
    <col min="35" max="16384" width="9.125" style="2"/>
  </cols>
  <sheetData>
    <row r="1" spans="1:34" ht="21" x14ac:dyDescent="0.4">
      <c r="A1" s="571" t="s">
        <v>1409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</row>
    <row r="2" spans="1:34" ht="16.2" thickBot="1" x14ac:dyDescent="0.35">
      <c r="A2" s="1" t="s">
        <v>358</v>
      </c>
      <c r="B2" s="581" t="s">
        <v>1242</v>
      </c>
      <c r="C2" s="582"/>
      <c r="D2" s="582"/>
      <c r="E2" s="582"/>
      <c r="F2" s="582"/>
      <c r="G2" s="582"/>
      <c r="H2" s="582"/>
      <c r="I2" s="582"/>
      <c r="J2" s="583"/>
      <c r="K2" s="576" t="s">
        <v>645</v>
      </c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8"/>
    </row>
    <row r="3" spans="1:34" ht="21" customHeight="1" x14ac:dyDescent="0.35">
      <c r="A3" s="78" t="s">
        <v>486</v>
      </c>
      <c r="B3" s="584" t="s">
        <v>1403</v>
      </c>
      <c r="C3" s="585"/>
      <c r="D3" s="585"/>
      <c r="E3" s="585"/>
      <c r="F3" s="585"/>
      <c r="G3" s="585"/>
      <c r="H3" s="585"/>
      <c r="I3" s="585"/>
      <c r="J3" s="586"/>
      <c r="K3" s="555" t="s">
        <v>913</v>
      </c>
      <c r="L3" s="556"/>
      <c r="M3" s="556"/>
      <c r="N3" s="556"/>
      <c r="O3" s="557"/>
      <c r="P3" s="558" t="s">
        <v>31</v>
      </c>
      <c r="Q3" s="559"/>
      <c r="R3" s="559"/>
      <c r="S3" s="559"/>
      <c r="T3" s="559"/>
      <c r="U3" s="568" t="s">
        <v>621</v>
      </c>
      <c r="V3" s="569"/>
      <c r="W3" s="569"/>
      <c r="X3" s="569"/>
      <c r="Y3" s="569"/>
      <c r="Z3" s="570"/>
      <c r="AA3" s="558" t="s">
        <v>359</v>
      </c>
      <c r="AB3" s="559"/>
      <c r="AC3" s="559"/>
      <c r="AD3" s="559"/>
      <c r="AE3" s="559"/>
      <c r="AF3" s="559"/>
      <c r="AG3" s="559"/>
      <c r="AH3" s="572"/>
    </row>
    <row r="4" spans="1:34" x14ac:dyDescent="0.3">
      <c r="A4" s="78" t="s">
        <v>485</v>
      </c>
      <c r="B4" s="560" t="s">
        <v>90</v>
      </c>
      <c r="C4" s="561"/>
      <c r="D4" s="560" t="s">
        <v>641</v>
      </c>
      <c r="E4" s="561"/>
      <c r="F4" s="560" t="s">
        <v>1243</v>
      </c>
      <c r="G4" s="561"/>
      <c r="H4" s="566" t="s">
        <v>1244</v>
      </c>
      <c r="I4" s="554"/>
      <c r="J4" s="485" t="s">
        <v>364</v>
      </c>
      <c r="K4" s="437" t="s">
        <v>481</v>
      </c>
      <c r="L4" s="445" t="s">
        <v>481</v>
      </c>
      <c r="M4" s="560" t="s">
        <v>704</v>
      </c>
      <c r="N4" s="561"/>
      <c r="O4" s="441" t="s">
        <v>370</v>
      </c>
      <c r="P4" s="443" t="s">
        <v>373</v>
      </c>
      <c r="Q4" s="566" t="s">
        <v>418</v>
      </c>
      <c r="R4" s="553"/>
      <c r="S4" s="553"/>
      <c r="T4" s="172" t="s">
        <v>373</v>
      </c>
      <c r="U4" s="579" t="s">
        <v>641</v>
      </c>
      <c r="V4" s="580"/>
      <c r="W4" s="564" t="s">
        <v>90</v>
      </c>
      <c r="X4" s="565"/>
      <c r="Y4" s="566" t="s">
        <v>912</v>
      </c>
      <c r="Z4" s="567"/>
      <c r="AA4" s="573" t="s">
        <v>920</v>
      </c>
      <c r="AB4" s="574"/>
      <c r="AC4" s="574"/>
      <c r="AD4" s="574"/>
      <c r="AE4" s="574"/>
      <c r="AF4" s="574"/>
      <c r="AG4" s="575"/>
      <c r="AH4" s="440" t="s">
        <v>915</v>
      </c>
    </row>
    <row r="5" spans="1:34" x14ac:dyDescent="0.3">
      <c r="A5" s="78"/>
      <c r="B5" s="484" t="s">
        <v>1245</v>
      </c>
      <c r="C5" s="484" t="s">
        <v>40</v>
      </c>
      <c r="D5" s="484" t="s">
        <v>1245</v>
      </c>
      <c r="E5" s="484" t="s">
        <v>40</v>
      </c>
      <c r="F5" s="484" t="s">
        <v>1245</v>
      </c>
      <c r="G5" s="484" t="s">
        <v>40</v>
      </c>
      <c r="H5" s="485" t="s">
        <v>1245</v>
      </c>
      <c r="I5" s="485" t="s">
        <v>40</v>
      </c>
      <c r="J5" s="485"/>
      <c r="K5" s="437" t="s">
        <v>483</v>
      </c>
      <c r="L5" s="174" t="s">
        <v>482</v>
      </c>
      <c r="M5" s="562" t="s">
        <v>705</v>
      </c>
      <c r="N5" s="563"/>
      <c r="O5" s="441" t="s">
        <v>369</v>
      </c>
      <c r="P5" s="173" t="s">
        <v>360</v>
      </c>
      <c r="Q5" s="174" t="s">
        <v>373</v>
      </c>
      <c r="R5" s="174" t="s">
        <v>373</v>
      </c>
      <c r="S5" s="452" t="s">
        <v>1211</v>
      </c>
      <c r="T5" s="175" t="s">
        <v>487</v>
      </c>
      <c r="U5" s="444" t="s">
        <v>374</v>
      </c>
      <c r="V5" s="445" t="s">
        <v>375</v>
      </c>
      <c r="W5" s="445" t="s">
        <v>374</v>
      </c>
      <c r="X5" s="439" t="s">
        <v>375</v>
      </c>
      <c r="Y5" s="445" t="s">
        <v>374</v>
      </c>
      <c r="Z5" s="172" t="s">
        <v>375</v>
      </c>
      <c r="AA5" s="552" t="s">
        <v>533</v>
      </c>
      <c r="AB5" s="553"/>
      <c r="AC5" s="554"/>
      <c r="AD5" s="548" t="s">
        <v>1212</v>
      </c>
      <c r="AE5" s="549"/>
      <c r="AF5" s="550" t="s">
        <v>921</v>
      </c>
      <c r="AG5" s="551"/>
      <c r="AH5" s="438" t="s">
        <v>916</v>
      </c>
    </row>
    <row r="6" spans="1:34" s="90" customFormat="1" ht="16.2" customHeight="1" x14ac:dyDescent="0.3">
      <c r="A6" s="92"/>
      <c r="B6" s="174"/>
      <c r="C6" s="174" t="s">
        <v>1246</v>
      </c>
      <c r="D6" s="174"/>
      <c r="E6" s="174" t="s">
        <v>1246</v>
      </c>
      <c r="F6" s="174"/>
      <c r="G6" s="174" t="s">
        <v>1246</v>
      </c>
      <c r="H6" s="485"/>
      <c r="I6" s="485" t="s">
        <v>1246</v>
      </c>
      <c r="J6" s="486"/>
      <c r="K6" s="437"/>
      <c r="L6" s="174"/>
      <c r="M6" s="592"/>
      <c r="N6" s="593"/>
      <c r="O6" s="441" t="s">
        <v>484</v>
      </c>
      <c r="P6" s="173"/>
      <c r="Q6" s="174" t="s">
        <v>905</v>
      </c>
      <c r="R6" s="174" t="s">
        <v>907</v>
      </c>
      <c r="S6" s="452" t="s">
        <v>1213</v>
      </c>
      <c r="T6" s="175" t="s">
        <v>488</v>
      </c>
      <c r="U6" s="173" t="s">
        <v>646</v>
      </c>
      <c r="V6" s="174" t="s">
        <v>646</v>
      </c>
      <c r="W6" s="174" t="s">
        <v>646</v>
      </c>
      <c r="X6" s="441" t="s">
        <v>646</v>
      </c>
      <c r="Y6" s="174" t="s">
        <v>646</v>
      </c>
      <c r="Z6" s="175" t="s">
        <v>646</v>
      </c>
      <c r="AA6" s="594" t="s">
        <v>918</v>
      </c>
      <c r="AB6" s="561"/>
      <c r="AC6" s="445" t="s">
        <v>510</v>
      </c>
      <c r="AD6" s="587" t="s">
        <v>1214</v>
      </c>
      <c r="AE6" s="588"/>
      <c r="AF6" s="589" t="s">
        <v>922</v>
      </c>
      <c r="AG6" s="590"/>
      <c r="AH6" s="438" t="s">
        <v>1201</v>
      </c>
    </row>
    <row r="7" spans="1:34" s="90" customFormat="1" ht="16.2" customHeight="1" x14ac:dyDescent="0.3">
      <c r="A7" s="92"/>
      <c r="B7" s="174"/>
      <c r="C7" s="174" t="s">
        <v>1247</v>
      </c>
      <c r="D7" s="174"/>
      <c r="E7" s="174" t="s">
        <v>1247</v>
      </c>
      <c r="F7" s="174"/>
      <c r="G7" s="174" t="s">
        <v>1247</v>
      </c>
      <c r="H7" s="485"/>
      <c r="I7" s="485" t="s">
        <v>1247</v>
      </c>
      <c r="J7" s="176"/>
      <c r="K7" s="437"/>
      <c r="L7" s="174"/>
      <c r="M7" s="174" t="s">
        <v>767</v>
      </c>
      <c r="N7" s="191" t="s">
        <v>769</v>
      </c>
      <c r="O7" s="441" t="s">
        <v>588</v>
      </c>
      <c r="P7" s="173"/>
      <c r="Q7" s="174" t="s">
        <v>906</v>
      </c>
      <c r="R7" s="174" t="s">
        <v>908</v>
      </c>
      <c r="S7" s="452"/>
      <c r="T7" s="175"/>
      <c r="U7" s="173"/>
      <c r="V7" s="174"/>
      <c r="W7" s="177"/>
      <c r="X7" s="240"/>
      <c r="Y7" s="177"/>
      <c r="Z7" s="178"/>
      <c r="AA7" s="591" t="s">
        <v>919</v>
      </c>
      <c r="AB7" s="563"/>
      <c r="AC7" s="176" t="s">
        <v>511</v>
      </c>
      <c r="AD7" s="179" t="s">
        <v>483</v>
      </c>
      <c r="AE7" s="446" t="s">
        <v>482</v>
      </c>
      <c r="AF7" s="589" t="s">
        <v>923</v>
      </c>
      <c r="AG7" s="590"/>
      <c r="AH7" s="438" t="s">
        <v>917</v>
      </c>
    </row>
    <row r="8" spans="1:34" s="90" customFormat="1" ht="16.2" customHeight="1" x14ac:dyDescent="0.3">
      <c r="A8" s="92"/>
      <c r="B8" s="174"/>
      <c r="C8" s="174"/>
      <c r="D8" s="174"/>
      <c r="E8" s="485"/>
      <c r="F8" s="485"/>
      <c r="G8" s="485"/>
      <c r="H8" s="176"/>
      <c r="I8" s="176"/>
      <c r="J8" s="176"/>
      <c r="K8" s="437"/>
      <c r="L8" s="174"/>
      <c r="M8" s="174" t="s">
        <v>766</v>
      </c>
      <c r="N8" s="191" t="s">
        <v>768</v>
      </c>
      <c r="O8" s="441"/>
      <c r="P8" s="173"/>
      <c r="Q8" s="174"/>
      <c r="R8" s="174" t="s">
        <v>909</v>
      </c>
      <c r="S8" s="452"/>
      <c r="T8" s="175"/>
      <c r="U8" s="173"/>
      <c r="V8" s="174"/>
      <c r="W8" s="177"/>
      <c r="X8" s="240"/>
      <c r="Y8" s="177"/>
      <c r="Z8" s="178"/>
      <c r="AA8" s="444" t="s">
        <v>483</v>
      </c>
      <c r="AB8" s="440" t="s">
        <v>482</v>
      </c>
      <c r="AC8" s="176" t="s">
        <v>914</v>
      </c>
      <c r="AD8" s="179"/>
      <c r="AE8" s="179"/>
      <c r="AF8" s="266" t="s">
        <v>483</v>
      </c>
      <c r="AG8" s="267" t="s">
        <v>482</v>
      </c>
      <c r="AH8" s="171" t="s">
        <v>369</v>
      </c>
    </row>
    <row r="9" spans="1:34" s="90" customFormat="1" ht="16.2" customHeight="1" x14ac:dyDescent="0.3">
      <c r="A9" s="89"/>
      <c r="B9" s="487"/>
      <c r="C9" s="487"/>
      <c r="D9" s="487"/>
      <c r="E9" s="180"/>
      <c r="F9" s="180"/>
      <c r="G9" s="180"/>
      <c r="H9" s="180"/>
      <c r="I9" s="180"/>
      <c r="J9" s="180"/>
      <c r="K9" s="181"/>
      <c r="L9" s="182"/>
      <c r="M9" s="182"/>
      <c r="N9" s="442"/>
      <c r="O9" s="442"/>
      <c r="P9" s="183"/>
      <c r="Q9" s="182"/>
      <c r="R9" s="182" t="s">
        <v>910</v>
      </c>
      <c r="S9" s="453"/>
      <c r="T9" s="184"/>
      <c r="U9" s="183"/>
      <c r="V9" s="182"/>
      <c r="W9" s="185"/>
      <c r="X9" s="241"/>
      <c r="Y9" s="185"/>
      <c r="Z9" s="186"/>
      <c r="AA9" s="183"/>
      <c r="AB9" s="187"/>
      <c r="AC9" s="180"/>
      <c r="AD9" s="265"/>
      <c r="AE9" s="265"/>
      <c r="AF9" s="268"/>
      <c r="AG9" s="269"/>
      <c r="AH9" s="188" t="s">
        <v>484</v>
      </c>
    </row>
    <row r="10" spans="1:34" s="6" customFormat="1" x14ac:dyDescent="0.3">
      <c r="A10" s="247" t="s">
        <v>32</v>
      </c>
      <c r="B10" s="157">
        <v>14</v>
      </c>
      <c r="C10" s="157">
        <v>5</v>
      </c>
      <c r="D10" s="157">
        <v>14</v>
      </c>
      <c r="E10" s="488">
        <v>6</v>
      </c>
      <c r="F10" s="488">
        <v>1</v>
      </c>
      <c r="G10" s="488" t="s">
        <v>1322</v>
      </c>
      <c r="H10" s="488" t="s">
        <v>362</v>
      </c>
      <c r="I10" s="488" t="s">
        <v>362</v>
      </c>
      <c r="J10" s="489">
        <v>43</v>
      </c>
      <c r="K10" s="144"/>
      <c r="L10" s="99"/>
      <c r="M10" s="99"/>
      <c r="N10" s="99"/>
      <c r="O10" s="105"/>
      <c r="P10" s="106"/>
      <c r="Q10" s="99"/>
      <c r="R10" s="99"/>
      <c r="S10" s="105"/>
      <c r="T10" s="107"/>
      <c r="U10" s="106"/>
      <c r="V10" s="99"/>
      <c r="W10" s="99"/>
      <c r="X10" s="105"/>
      <c r="Y10" s="242"/>
      <c r="Z10" s="239"/>
      <c r="AA10" s="106"/>
      <c r="AB10" s="127"/>
      <c r="AC10" s="105"/>
      <c r="AD10" s="99"/>
      <c r="AE10" s="105"/>
      <c r="AF10" s="105"/>
      <c r="AG10" s="107"/>
      <c r="AH10" s="108"/>
    </row>
    <row r="11" spans="1:34" s="6" customFormat="1" x14ac:dyDescent="0.3">
      <c r="A11" s="248" t="s">
        <v>256</v>
      </c>
      <c r="B11" s="220"/>
      <c r="C11" s="220"/>
      <c r="D11" s="220"/>
      <c r="E11" s="249"/>
      <c r="F11" s="249"/>
      <c r="G11" s="249"/>
      <c r="H11" s="249"/>
      <c r="I11" s="249"/>
      <c r="J11" s="490"/>
      <c r="K11" s="255">
        <v>1</v>
      </c>
      <c r="L11" s="207" t="s">
        <v>362</v>
      </c>
      <c r="M11" s="207" t="s">
        <v>362</v>
      </c>
      <c r="N11" s="207" t="s">
        <v>362</v>
      </c>
      <c r="O11" s="254" t="s">
        <v>362</v>
      </c>
      <c r="P11" s="256" t="s">
        <v>362</v>
      </c>
      <c r="Q11" s="207" t="s">
        <v>362</v>
      </c>
      <c r="R11" s="207" t="s">
        <v>362</v>
      </c>
      <c r="S11" s="254" t="s">
        <v>362</v>
      </c>
      <c r="T11" s="257">
        <v>1</v>
      </c>
      <c r="U11" s="256" t="s">
        <v>362</v>
      </c>
      <c r="V11" s="207" t="s">
        <v>362</v>
      </c>
      <c r="W11" s="207" t="s">
        <v>362</v>
      </c>
      <c r="X11" s="254">
        <v>1</v>
      </c>
      <c r="Y11" s="207" t="s">
        <v>362</v>
      </c>
      <c r="Z11" s="258" t="s">
        <v>362</v>
      </c>
      <c r="AA11" s="256" t="s">
        <v>362</v>
      </c>
      <c r="AB11" s="207" t="s">
        <v>362</v>
      </c>
      <c r="AC11" s="207">
        <v>1</v>
      </c>
      <c r="AD11" s="207" t="s">
        <v>362</v>
      </c>
      <c r="AE11" s="207" t="s">
        <v>362</v>
      </c>
      <c r="AF11" s="207" t="s">
        <v>362</v>
      </c>
      <c r="AG11" s="257" t="s">
        <v>362</v>
      </c>
      <c r="AH11" s="97" t="s">
        <v>362</v>
      </c>
    </row>
    <row r="12" spans="1:34" s="6" customFormat="1" ht="16.2" thickBot="1" x14ac:dyDescent="0.35">
      <c r="A12" s="248" t="s">
        <v>428</v>
      </c>
      <c r="B12" s="220"/>
      <c r="C12" s="220"/>
      <c r="D12" s="220"/>
      <c r="E12" s="249"/>
      <c r="F12" s="249"/>
      <c r="G12" s="249"/>
      <c r="H12" s="249"/>
      <c r="I12" s="249"/>
      <c r="J12" s="490"/>
      <c r="K12" s="255">
        <v>1</v>
      </c>
      <c r="L12" s="207" t="s">
        <v>362</v>
      </c>
      <c r="M12" s="207" t="s">
        <v>362</v>
      </c>
      <c r="N12" s="207" t="s">
        <v>362</v>
      </c>
      <c r="O12" s="254" t="s">
        <v>362</v>
      </c>
      <c r="P12" s="256" t="s">
        <v>362</v>
      </c>
      <c r="Q12" s="207" t="s">
        <v>362</v>
      </c>
      <c r="R12" s="207" t="s">
        <v>362</v>
      </c>
      <c r="S12" s="254" t="s">
        <v>362</v>
      </c>
      <c r="T12" s="257">
        <v>1</v>
      </c>
      <c r="U12" s="256" t="s">
        <v>362</v>
      </c>
      <c r="V12" s="207" t="s">
        <v>362</v>
      </c>
      <c r="W12" s="207" t="s">
        <v>362</v>
      </c>
      <c r="X12" s="254">
        <v>1</v>
      </c>
      <c r="Y12" s="207" t="s">
        <v>362</v>
      </c>
      <c r="Z12" s="258" t="s">
        <v>362</v>
      </c>
      <c r="AA12" s="256">
        <v>1</v>
      </c>
      <c r="AB12" s="207" t="s">
        <v>362</v>
      </c>
      <c r="AC12" s="207" t="s">
        <v>362</v>
      </c>
      <c r="AD12" s="207" t="s">
        <v>362</v>
      </c>
      <c r="AE12" s="207" t="s">
        <v>362</v>
      </c>
      <c r="AF12" s="207" t="s">
        <v>362</v>
      </c>
      <c r="AG12" s="257" t="s">
        <v>362</v>
      </c>
      <c r="AH12" s="97" t="s">
        <v>362</v>
      </c>
    </row>
    <row r="13" spans="1:34" s="6" customFormat="1" ht="16.2" thickBot="1" x14ac:dyDescent="0.35">
      <c r="A13" s="248"/>
      <c r="B13" s="220"/>
      <c r="C13" s="220"/>
      <c r="D13" s="220"/>
      <c r="E13" s="249"/>
      <c r="F13" s="249"/>
      <c r="G13" s="249"/>
      <c r="H13" s="249"/>
      <c r="I13" s="249"/>
      <c r="J13" s="490"/>
      <c r="K13" s="111">
        <f>SUM(K11:K12)</f>
        <v>2</v>
      </c>
      <c r="L13" s="109" t="s">
        <v>362</v>
      </c>
      <c r="M13" s="109" t="s">
        <v>362</v>
      </c>
      <c r="N13" s="109" t="s">
        <v>362</v>
      </c>
      <c r="O13" s="110" t="s">
        <v>362</v>
      </c>
      <c r="P13" s="111" t="s">
        <v>362</v>
      </c>
      <c r="Q13" s="109" t="s">
        <v>362</v>
      </c>
      <c r="R13" s="109" t="s">
        <v>362</v>
      </c>
      <c r="S13" s="110" t="s">
        <v>362</v>
      </c>
      <c r="T13" s="112">
        <f>SUM(T11:T12)</f>
        <v>2</v>
      </c>
      <c r="U13" s="111" t="s">
        <v>362</v>
      </c>
      <c r="V13" s="109" t="s">
        <v>362</v>
      </c>
      <c r="W13" s="109" t="s">
        <v>362</v>
      </c>
      <c r="X13" s="110">
        <f>SUM(X11:X12)</f>
        <v>2</v>
      </c>
      <c r="Y13" s="109" t="s">
        <v>362</v>
      </c>
      <c r="Z13" s="243" t="s">
        <v>362</v>
      </c>
      <c r="AA13" s="111">
        <f>SUM(AA11:AA12)</f>
        <v>1</v>
      </c>
      <c r="AB13" s="143" t="s">
        <v>362</v>
      </c>
      <c r="AC13" s="110">
        <f>SUM(AC11:AC12)</f>
        <v>1</v>
      </c>
      <c r="AD13" s="109" t="s">
        <v>362</v>
      </c>
      <c r="AE13" s="110" t="s">
        <v>362</v>
      </c>
      <c r="AF13" s="110" t="s">
        <v>362</v>
      </c>
      <c r="AG13" s="112" t="s">
        <v>362</v>
      </c>
      <c r="AH13" s="113" t="s">
        <v>362</v>
      </c>
    </row>
    <row r="14" spans="1:34" s="6" customFormat="1" ht="16.2" thickTop="1" x14ac:dyDescent="0.3">
      <c r="A14" s="250"/>
      <c r="B14" s="220"/>
      <c r="C14" s="220"/>
      <c r="D14" s="220"/>
      <c r="E14" s="249"/>
      <c r="F14" s="249"/>
      <c r="G14" s="249"/>
      <c r="H14" s="249"/>
      <c r="I14" s="249"/>
      <c r="J14" s="490"/>
      <c r="K14" s="455"/>
      <c r="L14" s="60"/>
      <c r="M14" s="60"/>
      <c r="N14" s="60"/>
      <c r="O14" s="456"/>
      <c r="P14" s="457"/>
      <c r="Q14" s="60"/>
      <c r="R14" s="60"/>
      <c r="S14" s="456"/>
      <c r="T14" s="458"/>
      <c r="U14" s="457"/>
      <c r="V14" s="60"/>
      <c r="W14" s="60"/>
      <c r="X14" s="456"/>
      <c r="Y14" s="60"/>
      <c r="Z14" s="459"/>
      <c r="AA14" s="457"/>
      <c r="AB14" s="460"/>
      <c r="AC14" s="456"/>
      <c r="AD14" s="60"/>
      <c r="AE14" s="456"/>
      <c r="AF14" s="456"/>
      <c r="AG14" s="458"/>
      <c r="AH14" s="461"/>
    </row>
    <row r="15" spans="1:34" s="6" customFormat="1" x14ac:dyDescent="0.3">
      <c r="A15" s="250"/>
      <c r="B15" s="220"/>
      <c r="C15" s="220"/>
      <c r="D15" s="220"/>
      <c r="E15" s="249"/>
      <c r="F15" s="249"/>
      <c r="G15" s="249"/>
      <c r="H15" s="249"/>
      <c r="I15" s="249"/>
      <c r="J15" s="490"/>
      <c r="K15" s="255"/>
      <c r="L15" s="207"/>
      <c r="M15" s="207"/>
      <c r="N15" s="207"/>
      <c r="O15" s="254"/>
      <c r="P15" s="256"/>
      <c r="Q15" s="207"/>
      <c r="R15" s="207"/>
      <c r="S15" s="254"/>
      <c r="T15" s="257"/>
      <c r="U15" s="256"/>
      <c r="V15" s="207"/>
      <c r="W15" s="207"/>
      <c r="X15" s="254"/>
      <c r="Y15" s="207"/>
      <c r="Z15" s="258"/>
      <c r="AA15" s="256"/>
      <c r="AB15" s="76"/>
      <c r="AC15" s="254"/>
      <c r="AD15" s="207"/>
      <c r="AE15" s="254"/>
      <c r="AF15" s="254"/>
      <c r="AG15" s="257"/>
      <c r="AH15" s="97"/>
    </row>
    <row r="16" spans="1:34" x14ac:dyDescent="0.3">
      <c r="A16" s="250" t="s">
        <v>1012</v>
      </c>
      <c r="B16" s="220">
        <v>6</v>
      </c>
      <c r="C16" s="220">
        <v>6</v>
      </c>
      <c r="D16" s="220">
        <v>13</v>
      </c>
      <c r="E16" s="249">
        <v>3</v>
      </c>
      <c r="F16" s="249" t="s">
        <v>362</v>
      </c>
      <c r="G16" s="249" t="s">
        <v>362</v>
      </c>
      <c r="H16" s="249" t="s">
        <v>362</v>
      </c>
      <c r="I16" s="249" t="s">
        <v>362</v>
      </c>
      <c r="J16" s="490">
        <f t="shared" ref="J16" si="0">SUM(B16:H16)</f>
        <v>28</v>
      </c>
      <c r="K16" s="255"/>
      <c r="L16" s="207"/>
      <c r="M16" s="207"/>
      <c r="N16" s="207"/>
      <c r="O16" s="254"/>
      <c r="P16" s="256"/>
      <c r="Q16" s="207"/>
      <c r="R16" s="207"/>
      <c r="S16" s="254"/>
      <c r="T16" s="257"/>
      <c r="U16" s="256"/>
      <c r="V16" s="207"/>
      <c r="W16" s="207"/>
      <c r="X16" s="254"/>
      <c r="Y16" s="207"/>
      <c r="Z16" s="258"/>
      <c r="AA16" s="256"/>
      <c r="AB16" s="97"/>
      <c r="AC16" s="254"/>
      <c r="AD16" s="207"/>
      <c r="AE16" s="254"/>
      <c r="AF16" s="254"/>
      <c r="AG16" s="257"/>
      <c r="AH16" s="97"/>
    </row>
    <row r="17" spans="1:34" x14ac:dyDescent="0.3">
      <c r="A17" s="250" t="s">
        <v>1013</v>
      </c>
      <c r="B17" s="220"/>
      <c r="C17" s="220"/>
      <c r="D17" s="220"/>
      <c r="E17" s="249"/>
      <c r="F17" s="249"/>
      <c r="G17" s="249"/>
      <c r="H17" s="249"/>
      <c r="I17" s="249"/>
      <c r="J17" s="490"/>
      <c r="K17" s="255"/>
      <c r="L17" s="207"/>
      <c r="M17" s="207"/>
      <c r="N17" s="207"/>
      <c r="O17" s="254"/>
      <c r="P17" s="256"/>
      <c r="Q17" s="207"/>
      <c r="R17" s="207"/>
      <c r="S17" s="254"/>
      <c r="T17" s="257"/>
      <c r="U17" s="256"/>
      <c r="V17" s="207"/>
      <c r="W17" s="207"/>
      <c r="X17" s="254"/>
      <c r="Y17" s="207"/>
      <c r="Z17" s="258"/>
      <c r="AA17" s="256"/>
      <c r="AB17" s="97"/>
      <c r="AC17" s="254"/>
      <c r="AD17" s="207"/>
      <c r="AE17" s="254"/>
      <c r="AF17" s="254"/>
      <c r="AG17" s="257"/>
      <c r="AH17" s="97"/>
    </row>
    <row r="18" spans="1:34" x14ac:dyDescent="0.3">
      <c r="A18" s="248" t="s">
        <v>293</v>
      </c>
      <c r="B18" s="220"/>
      <c r="C18" s="220"/>
      <c r="D18" s="220"/>
      <c r="E18" s="249"/>
      <c r="F18" s="249"/>
      <c r="G18" s="249"/>
      <c r="H18" s="249"/>
      <c r="I18" s="249"/>
      <c r="J18" s="490"/>
      <c r="K18" s="255">
        <v>1</v>
      </c>
      <c r="L18" s="207" t="s">
        <v>362</v>
      </c>
      <c r="M18" s="207" t="s">
        <v>362</v>
      </c>
      <c r="N18" s="207" t="s">
        <v>362</v>
      </c>
      <c r="O18" s="254" t="s">
        <v>362</v>
      </c>
      <c r="P18" s="256">
        <v>1</v>
      </c>
      <c r="Q18" s="207" t="s">
        <v>362</v>
      </c>
      <c r="R18" s="207" t="s">
        <v>362</v>
      </c>
      <c r="S18" s="254" t="s">
        <v>362</v>
      </c>
      <c r="T18" s="257" t="s">
        <v>362</v>
      </c>
      <c r="U18" s="256" t="s">
        <v>362</v>
      </c>
      <c r="V18" s="207" t="s">
        <v>362</v>
      </c>
      <c r="W18" s="207" t="s">
        <v>362</v>
      </c>
      <c r="X18" s="254">
        <v>1</v>
      </c>
      <c r="Y18" s="207" t="s">
        <v>362</v>
      </c>
      <c r="Z18" s="258" t="s">
        <v>362</v>
      </c>
      <c r="AA18" s="255">
        <v>1</v>
      </c>
      <c r="AB18" s="225" t="s">
        <v>362</v>
      </c>
      <c r="AC18" s="249" t="s">
        <v>362</v>
      </c>
      <c r="AD18" s="220" t="s">
        <v>362</v>
      </c>
      <c r="AE18" s="249" t="s">
        <v>362</v>
      </c>
      <c r="AF18" s="249" t="s">
        <v>362</v>
      </c>
      <c r="AG18" s="260" t="s">
        <v>362</v>
      </c>
      <c r="AH18" s="225" t="s">
        <v>362</v>
      </c>
    </row>
    <row r="19" spans="1:34" x14ac:dyDescent="0.3">
      <c r="A19" s="248" t="s">
        <v>596</v>
      </c>
      <c r="B19" s="220"/>
      <c r="C19" s="220"/>
      <c r="D19" s="220"/>
      <c r="E19" s="249"/>
      <c r="F19" s="249"/>
      <c r="G19" s="249"/>
      <c r="H19" s="249"/>
      <c r="I19" s="249"/>
      <c r="J19" s="490"/>
      <c r="K19" s="255">
        <v>1</v>
      </c>
      <c r="L19" s="207" t="s">
        <v>362</v>
      </c>
      <c r="M19" s="207" t="s">
        <v>362</v>
      </c>
      <c r="N19" s="207" t="s">
        <v>362</v>
      </c>
      <c r="O19" s="254" t="s">
        <v>362</v>
      </c>
      <c r="P19" s="256" t="s">
        <v>362</v>
      </c>
      <c r="Q19" s="207" t="s">
        <v>362</v>
      </c>
      <c r="R19" s="207" t="s">
        <v>362</v>
      </c>
      <c r="S19" s="254">
        <v>1</v>
      </c>
      <c r="T19" s="257" t="s">
        <v>362</v>
      </c>
      <c r="U19" s="256" t="s">
        <v>362</v>
      </c>
      <c r="V19" s="207" t="s">
        <v>362</v>
      </c>
      <c r="W19" s="207">
        <v>1</v>
      </c>
      <c r="X19" s="254" t="s">
        <v>362</v>
      </c>
      <c r="Y19" s="207" t="s">
        <v>362</v>
      </c>
      <c r="Z19" s="258" t="s">
        <v>362</v>
      </c>
      <c r="AA19" s="255">
        <v>1</v>
      </c>
      <c r="AB19" s="225" t="s">
        <v>362</v>
      </c>
      <c r="AC19" s="249" t="s">
        <v>362</v>
      </c>
      <c r="AD19" s="220" t="s">
        <v>362</v>
      </c>
      <c r="AE19" s="249" t="s">
        <v>362</v>
      </c>
      <c r="AF19" s="249" t="s">
        <v>362</v>
      </c>
      <c r="AG19" s="260" t="s">
        <v>362</v>
      </c>
      <c r="AH19" s="225" t="s">
        <v>362</v>
      </c>
    </row>
    <row r="20" spans="1:34" x14ac:dyDescent="0.3">
      <c r="A20" s="248" t="s">
        <v>522</v>
      </c>
      <c r="B20" s="220"/>
      <c r="C20" s="220"/>
      <c r="D20" s="220"/>
      <c r="E20" s="249"/>
      <c r="F20" s="249"/>
      <c r="G20" s="249"/>
      <c r="H20" s="249"/>
      <c r="I20" s="249"/>
      <c r="J20" s="490"/>
      <c r="K20" s="255">
        <v>1</v>
      </c>
      <c r="L20" s="207" t="s">
        <v>362</v>
      </c>
      <c r="M20" s="207" t="s">
        <v>362</v>
      </c>
      <c r="N20" s="207" t="s">
        <v>362</v>
      </c>
      <c r="O20" s="254" t="s">
        <v>362</v>
      </c>
      <c r="P20" s="256" t="s">
        <v>362</v>
      </c>
      <c r="Q20" s="207">
        <v>1</v>
      </c>
      <c r="R20" s="207" t="s">
        <v>362</v>
      </c>
      <c r="S20" s="254" t="s">
        <v>362</v>
      </c>
      <c r="T20" s="257" t="s">
        <v>362</v>
      </c>
      <c r="U20" s="256" t="s">
        <v>362</v>
      </c>
      <c r="V20" s="207" t="s">
        <v>362</v>
      </c>
      <c r="W20" s="207">
        <v>1</v>
      </c>
      <c r="X20" s="254" t="s">
        <v>362</v>
      </c>
      <c r="Y20" s="207" t="s">
        <v>362</v>
      </c>
      <c r="Z20" s="258" t="s">
        <v>362</v>
      </c>
      <c r="AA20" s="255" t="s">
        <v>362</v>
      </c>
      <c r="AB20" s="225" t="s">
        <v>362</v>
      </c>
      <c r="AC20" s="249" t="s">
        <v>362</v>
      </c>
      <c r="AD20" s="220">
        <v>1</v>
      </c>
      <c r="AE20" s="249" t="s">
        <v>362</v>
      </c>
      <c r="AF20" s="249" t="s">
        <v>362</v>
      </c>
      <c r="AG20" s="260" t="s">
        <v>362</v>
      </c>
      <c r="AH20" s="225" t="s">
        <v>362</v>
      </c>
    </row>
    <row r="21" spans="1:34" ht="16.2" thickBot="1" x14ac:dyDescent="0.35">
      <c r="A21" s="248" t="s">
        <v>255</v>
      </c>
      <c r="B21" s="220"/>
      <c r="C21" s="220"/>
      <c r="D21" s="220"/>
      <c r="E21" s="249"/>
      <c r="F21" s="249"/>
      <c r="G21" s="249"/>
      <c r="H21" s="249"/>
      <c r="I21" s="249"/>
      <c r="J21" s="490"/>
      <c r="K21" s="144">
        <v>1</v>
      </c>
      <c r="L21" s="99" t="s">
        <v>362</v>
      </c>
      <c r="M21" s="99" t="s">
        <v>362</v>
      </c>
      <c r="N21" s="99" t="s">
        <v>362</v>
      </c>
      <c r="O21" s="105" t="s">
        <v>362</v>
      </c>
      <c r="P21" s="106" t="s">
        <v>362</v>
      </c>
      <c r="Q21" s="99">
        <v>1</v>
      </c>
      <c r="R21" s="99" t="s">
        <v>362</v>
      </c>
      <c r="S21" s="105" t="s">
        <v>362</v>
      </c>
      <c r="T21" s="107" t="s">
        <v>362</v>
      </c>
      <c r="U21" s="106" t="s">
        <v>362</v>
      </c>
      <c r="V21" s="99" t="s">
        <v>362</v>
      </c>
      <c r="W21" s="99">
        <v>1</v>
      </c>
      <c r="X21" s="105" t="s">
        <v>362</v>
      </c>
      <c r="Y21" s="228" t="s">
        <v>362</v>
      </c>
      <c r="Z21" s="239" t="s">
        <v>362</v>
      </c>
      <c r="AA21" s="144" t="s">
        <v>362</v>
      </c>
      <c r="AB21" s="238" t="s">
        <v>362</v>
      </c>
      <c r="AC21" s="202" t="s">
        <v>362</v>
      </c>
      <c r="AD21" s="201">
        <v>1</v>
      </c>
      <c r="AE21" s="202" t="s">
        <v>362</v>
      </c>
      <c r="AF21" s="202" t="s">
        <v>362</v>
      </c>
      <c r="AG21" s="259" t="s">
        <v>362</v>
      </c>
      <c r="AH21" s="141" t="s">
        <v>362</v>
      </c>
    </row>
    <row r="22" spans="1:34" ht="16.2" thickBot="1" x14ac:dyDescent="0.35">
      <c r="A22" s="248"/>
      <c r="B22" s="220"/>
      <c r="C22" s="220"/>
      <c r="D22" s="220"/>
      <c r="E22" s="249"/>
      <c r="F22" s="249"/>
      <c r="G22" s="249"/>
      <c r="H22" s="249"/>
      <c r="I22" s="249"/>
      <c r="J22" s="490"/>
      <c r="K22" s="230">
        <f>SUM(K18:K21)</f>
        <v>4</v>
      </c>
      <c r="L22" s="109" t="s">
        <v>362</v>
      </c>
      <c r="M22" s="109" t="s">
        <v>362</v>
      </c>
      <c r="N22" s="109" t="s">
        <v>362</v>
      </c>
      <c r="O22" s="110" t="s">
        <v>362</v>
      </c>
      <c r="P22" s="230">
        <f>SUM(P18:P21)</f>
        <v>1</v>
      </c>
      <c r="Q22" s="231">
        <f>SUM(Q18:Q21)</f>
        <v>2</v>
      </c>
      <c r="R22" s="231" t="s">
        <v>362</v>
      </c>
      <c r="S22" s="232">
        <f>SUM(S18:S21)</f>
        <v>1</v>
      </c>
      <c r="T22" s="233" t="s">
        <v>362</v>
      </c>
      <c r="U22" s="230" t="s">
        <v>362</v>
      </c>
      <c r="V22" s="231" t="s">
        <v>362</v>
      </c>
      <c r="W22" s="231">
        <f>SUM(W19:W21)</f>
        <v>3</v>
      </c>
      <c r="X22" s="232">
        <f>SUM(X18:X21)</f>
        <v>1</v>
      </c>
      <c r="Y22" s="231" t="s">
        <v>362</v>
      </c>
      <c r="Z22" s="245" t="s">
        <v>362</v>
      </c>
      <c r="AA22" s="230">
        <f>SUM(AA18:AA21)</f>
        <v>2</v>
      </c>
      <c r="AB22" s="234" t="s">
        <v>362</v>
      </c>
      <c r="AC22" s="232" t="s">
        <v>362</v>
      </c>
      <c r="AD22" s="231">
        <f>SUM(AD20:AD21)</f>
        <v>2</v>
      </c>
      <c r="AE22" s="232" t="s">
        <v>362</v>
      </c>
      <c r="AF22" s="232" t="s">
        <v>362</v>
      </c>
      <c r="AG22" s="233" t="s">
        <v>362</v>
      </c>
      <c r="AH22" s="235" t="s">
        <v>362</v>
      </c>
    </row>
    <row r="23" spans="1:34" ht="16.2" thickTop="1" x14ac:dyDescent="0.3">
      <c r="A23" s="250"/>
      <c r="B23" s="220"/>
      <c r="C23" s="220"/>
      <c r="D23" s="220"/>
      <c r="E23" s="249"/>
      <c r="F23" s="249"/>
      <c r="G23" s="249"/>
      <c r="H23" s="249"/>
      <c r="I23" s="249"/>
      <c r="J23" s="490"/>
      <c r="K23" s="455"/>
      <c r="L23" s="60"/>
      <c r="M23" s="60"/>
      <c r="N23" s="60"/>
      <c r="O23" s="456"/>
      <c r="P23" s="457"/>
      <c r="Q23" s="60"/>
      <c r="R23" s="60"/>
      <c r="S23" s="456"/>
      <c r="T23" s="458"/>
      <c r="U23" s="457"/>
      <c r="V23" s="60"/>
      <c r="W23" s="60"/>
      <c r="X23" s="456"/>
      <c r="Y23" s="60"/>
      <c r="Z23" s="459"/>
      <c r="AA23" s="455"/>
      <c r="AB23" s="462"/>
      <c r="AC23" s="363"/>
      <c r="AD23" s="362"/>
      <c r="AE23" s="363"/>
      <c r="AF23" s="363"/>
      <c r="AG23" s="463"/>
      <c r="AH23" s="464"/>
    </row>
    <row r="24" spans="1:34" x14ac:dyDescent="0.3">
      <c r="A24" s="250"/>
      <c r="B24" s="220"/>
      <c r="C24" s="220"/>
      <c r="D24" s="220"/>
      <c r="E24" s="249"/>
      <c r="F24" s="249"/>
      <c r="G24" s="249"/>
      <c r="H24" s="249"/>
      <c r="I24" s="249"/>
      <c r="J24" s="490"/>
      <c r="K24" s="255"/>
      <c r="L24" s="207"/>
      <c r="M24" s="207"/>
      <c r="N24" s="207"/>
      <c r="O24" s="254"/>
      <c r="P24" s="256"/>
      <c r="Q24" s="207"/>
      <c r="R24" s="207"/>
      <c r="S24" s="254"/>
      <c r="T24" s="257"/>
      <c r="U24" s="256"/>
      <c r="V24" s="207"/>
      <c r="W24" s="207"/>
      <c r="X24" s="254"/>
      <c r="Y24" s="207"/>
      <c r="Z24" s="258"/>
      <c r="AA24" s="255"/>
      <c r="AB24" s="261"/>
      <c r="AC24" s="249"/>
      <c r="AD24" s="220"/>
      <c r="AE24" s="249"/>
      <c r="AF24" s="249"/>
      <c r="AG24" s="260"/>
      <c r="AH24" s="225"/>
    </row>
    <row r="25" spans="1:34" x14ac:dyDescent="0.3">
      <c r="A25" s="250" t="s">
        <v>1038</v>
      </c>
      <c r="B25" s="220">
        <v>2</v>
      </c>
      <c r="C25" s="220">
        <v>1</v>
      </c>
      <c r="D25" s="220">
        <v>5</v>
      </c>
      <c r="E25" s="249">
        <v>3</v>
      </c>
      <c r="F25" s="249" t="s">
        <v>362</v>
      </c>
      <c r="G25" s="249" t="s">
        <v>362</v>
      </c>
      <c r="H25" s="249" t="s">
        <v>362</v>
      </c>
      <c r="I25" s="249" t="s">
        <v>362</v>
      </c>
      <c r="J25" s="490">
        <f t="shared" ref="J25" si="1">SUM(B25:H25)</f>
        <v>11</v>
      </c>
      <c r="K25" s="255" t="s">
        <v>362</v>
      </c>
      <c r="L25" s="207" t="s">
        <v>362</v>
      </c>
      <c r="M25" s="207" t="s">
        <v>362</v>
      </c>
      <c r="N25" s="207" t="s">
        <v>362</v>
      </c>
      <c r="O25" s="254" t="s">
        <v>362</v>
      </c>
      <c r="P25" s="256" t="s">
        <v>362</v>
      </c>
      <c r="Q25" s="207" t="s">
        <v>362</v>
      </c>
      <c r="R25" s="207" t="s">
        <v>362</v>
      </c>
      <c r="S25" s="254" t="s">
        <v>362</v>
      </c>
      <c r="T25" s="257" t="s">
        <v>362</v>
      </c>
      <c r="U25" s="256" t="s">
        <v>362</v>
      </c>
      <c r="V25" s="207" t="s">
        <v>362</v>
      </c>
      <c r="W25" s="207" t="s">
        <v>362</v>
      </c>
      <c r="X25" s="254" t="s">
        <v>362</v>
      </c>
      <c r="Y25" s="207" t="s">
        <v>362</v>
      </c>
      <c r="Z25" s="258" t="s">
        <v>362</v>
      </c>
      <c r="AA25" s="256" t="s">
        <v>362</v>
      </c>
      <c r="AB25" s="76" t="s">
        <v>362</v>
      </c>
      <c r="AC25" s="207" t="s">
        <v>362</v>
      </c>
      <c r="AD25" s="207" t="s">
        <v>362</v>
      </c>
      <c r="AE25" s="254"/>
      <c r="AF25" s="254" t="s">
        <v>362</v>
      </c>
      <c r="AG25" s="257" t="s">
        <v>362</v>
      </c>
      <c r="AH25" s="97" t="s">
        <v>362</v>
      </c>
    </row>
    <row r="26" spans="1:34" x14ac:dyDescent="0.3">
      <c r="A26" s="250"/>
      <c r="B26" s="220"/>
      <c r="C26" s="220"/>
      <c r="D26" s="220"/>
      <c r="E26" s="249"/>
      <c r="F26" s="249"/>
      <c r="G26" s="249"/>
      <c r="H26" s="249"/>
      <c r="I26" s="249"/>
      <c r="J26" s="490"/>
      <c r="K26" s="255"/>
      <c r="L26" s="207"/>
      <c r="M26" s="207"/>
      <c r="N26" s="207"/>
      <c r="O26" s="254"/>
      <c r="P26" s="256"/>
      <c r="Q26" s="207"/>
      <c r="R26" s="207"/>
      <c r="S26" s="254"/>
      <c r="T26" s="257"/>
      <c r="U26" s="256"/>
      <c r="V26" s="207"/>
      <c r="W26" s="207"/>
      <c r="X26" s="254"/>
      <c r="Y26" s="207"/>
      <c r="Z26" s="258"/>
      <c r="AA26" s="256"/>
      <c r="AB26" s="76"/>
      <c r="AC26" s="207"/>
      <c r="AD26" s="207"/>
      <c r="AE26" s="254"/>
      <c r="AF26" s="254"/>
      <c r="AG26" s="257"/>
      <c r="AH26" s="97"/>
    </row>
    <row r="27" spans="1:34" x14ac:dyDescent="0.3">
      <c r="A27" s="250"/>
      <c r="B27" s="220"/>
      <c r="C27" s="220"/>
      <c r="D27" s="220"/>
      <c r="E27" s="249"/>
      <c r="F27" s="249"/>
      <c r="G27" s="249"/>
      <c r="H27" s="249"/>
      <c r="I27" s="249"/>
      <c r="J27" s="490"/>
      <c r="K27" s="255"/>
      <c r="L27" s="207"/>
      <c r="M27" s="207"/>
      <c r="N27" s="207"/>
      <c r="O27" s="254"/>
      <c r="P27" s="256"/>
      <c r="Q27" s="207"/>
      <c r="R27" s="207"/>
      <c r="S27" s="254"/>
      <c r="T27" s="257"/>
      <c r="U27" s="256"/>
      <c r="V27" s="207"/>
      <c r="W27" s="207"/>
      <c r="X27" s="254"/>
      <c r="Y27" s="207"/>
      <c r="Z27" s="258"/>
      <c r="AA27" s="256"/>
      <c r="AB27" s="76"/>
      <c r="AC27" s="207"/>
      <c r="AD27" s="207"/>
      <c r="AE27" s="254"/>
      <c r="AF27" s="254"/>
      <c r="AG27" s="257"/>
      <c r="AH27" s="97"/>
    </row>
    <row r="28" spans="1:34" x14ac:dyDescent="0.3">
      <c r="A28" s="250" t="s">
        <v>33</v>
      </c>
      <c r="B28" s="220">
        <v>10</v>
      </c>
      <c r="C28" s="220">
        <v>2</v>
      </c>
      <c r="D28" s="220">
        <v>13</v>
      </c>
      <c r="E28" s="249">
        <v>1</v>
      </c>
      <c r="F28" s="249" t="s">
        <v>362</v>
      </c>
      <c r="G28" s="249" t="s">
        <v>362</v>
      </c>
      <c r="H28" s="249" t="s">
        <v>362</v>
      </c>
      <c r="I28" s="249" t="s">
        <v>362</v>
      </c>
      <c r="J28" s="490">
        <f t="shared" ref="J28" si="2">SUM(B28:H28)</f>
        <v>26</v>
      </c>
      <c r="K28" s="255"/>
      <c r="L28" s="207"/>
      <c r="M28" s="207"/>
      <c r="N28" s="207"/>
      <c r="O28" s="254"/>
      <c r="P28" s="256"/>
      <c r="Q28" s="207"/>
      <c r="R28" s="207"/>
      <c r="S28" s="254"/>
      <c r="T28" s="257"/>
      <c r="U28" s="256"/>
      <c r="V28" s="207"/>
      <c r="W28" s="207"/>
      <c r="X28" s="254"/>
      <c r="Y28" s="207"/>
      <c r="Z28" s="258"/>
      <c r="AA28" s="256"/>
      <c r="AB28" s="76"/>
      <c r="AC28" s="207"/>
      <c r="AD28" s="207"/>
      <c r="AE28" s="254"/>
      <c r="AF28" s="254"/>
      <c r="AG28" s="257"/>
      <c r="AH28" s="97"/>
    </row>
    <row r="29" spans="1:34" x14ac:dyDescent="0.3">
      <c r="A29" s="251" t="s">
        <v>877</v>
      </c>
      <c r="B29" s="220"/>
      <c r="C29" s="220"/>
      <c r="D29" s="220"/>
      <c r="E29" s="249"/>
      <c r="F29" s="249"/>
      <c r="G29" s="249"/>
      <c r="H29" s="249"/>
      <c r="I29" s="249"/>
      <c r="J29" s="490"/>
      <c r="K29" s="255">
        <v>1</v>
      </c>
      <c r="L29" s="207" t="s">
        <v>362</v>
      </c>
      <c r="M29" s="207" t="s">
        <v>362</v>
      </c>
      <c r="N29" s="207" t="s">
        <v>362</v>
      </c>
      <c r="O29" s="254" t="s">
        <v>362</v>
      </c>
      <c r="P29" s="256">
        <v>1</v>
      </c>
      <c r="Q29" s="207" t="s">
        <v>362</v>
      </c>
      <c r="R29" s="207" t="s">
        <v>362</v>
      </c>
      <c r="S29" s="254" t="s">
        <v>362</v>
      </c>
      <c r="T29" s="257" t="s">
        <v>362</v>
      </c>
      <c r="U29" s="256" t="s">
        <v>362</v>
      </c>
      <c r="V29" s="207" t="s">
        <v>362</v>
      </c>
      <c r="W29" s="207" t="s">
        <v>362</v>
      </c>
      <c r="X29" s="254">
        <v>1</v>
      </c>
      <c r="Y29" s="207" t="s">
        <v>362</v>
      </c>
      <c r="Z29" s="258" t="s">
        <v>362</v>
      </c>
      <c r="AA29" s="255">
        <v>1</v>
      </c>
      <c r="AB29" s="261" t="s">
        <v>362</v>
      </c>
      <c r="AC29" s="220" t="s">
        <v>362</v>
      </c>
      <c r="AD29" s="220" t="s">
        <v>362</v>
      </c>
      <c r="AE29" s="220" t="s">
        <v>362</v>
      </c>
      <c r="AF29" s="249" t="s">
        <v>362</v>
      </c>
      <c r="AG29" s="260" t="s">
        <v>362</v>
      </c>
      <c r="AH29" s="225" t="s">
        <v>362</v>
      </c>
    </row>
    <row r="30" spans="1:34" x14ac:dyDescent="0.3">
      <c r="A30" s="251" t="s">
        <v>1019</v>
      </c>
      <c r="B30" s="220"/>
      <c r="C30" s="220"/>
      <c r="D30" s="220"/>
      <c r="E30" s="249"/>
      <c r="F30" s="249"/>
      <c r="G30" s="249"/>
      <c r="H30" s="249"/>
      <c r="I30" s="249"/>
      <c r="J30" s="490"/>
      <c r="K30" s="255">
        <v>1</v>
      </c>
      <c r="L30" s="207" t="s">
        <v>362</v>
      </c>
      <c r="M30" s="207" t="s">
        <v>362</v>
      </c>
      <c r="N30" s="207" t="s">
        <v>362</v>
      </c>
      <c r="O30" s="254" t="s">
        <v>362</v>
      </c>
      <c r="P30" s="256" t="s">
        <v>362</v>
      </c>
      <c r="Q30" s="207" t="s">
        <v>362</v>
      </c>
      <c r="R30" s="207" t="s">
        <v>362</v>
      </c>
      <c r="S30" s="254" t="s">
        <v>362</v>
      </c>
      <c r="T30" s="257">
        <v>1</v>
      </c>
      <c r="U30" s="256" t="s">
        <v>362</v>
      </c>
      <c r="V30" s="207" t="s">
        <v>362</v>
      </c>
      <c r="W30" s="207">
        <v>1</v>
      </c>
      <c r="X30" s="254" t="s">
        <v>362</v>
      </c>
      <c r="Y30" s="207" t="s">
        <v>362</v>
      </c>
      <c r="Z30" s="258" t="s">
        <v>362</v>
      </c>
      <c r="AA30" s="255">
        <v>1</v>
      </c>
      <c r="AB30" s="261" t="s">
        <v>362</v>
      </c>
      <c r="AC30" s="220" t="s">
        <v>362</v>
      </c>
      <c r="AD30" s="220" t="s">
        <v>362</v>
      </c>
      <c r="AE30" s="220" t="s">
        <v>362</v>
      </c>
      <c r="AF30" s="249" t="s">
        <v>362</v>
      </c>
      <c r="AG30" s="260" t="s">
        <v>362</v>
      </c>
      <c r="AH30" s="225" t="s">
        <v>362</v>
      </c>
    </row>
    <row r="31" spans="1:34" x14ac:dyDescent="0.3">
      <c r="A31" s="251" t="s">
        <v>1128</v>
      </c>
      <c r="B31" s="220"/>
      <c r="C31" s="220"/>
      <c r="D31" s="220"/>
      <c r="E31" s="249"/>
      <c r="F31" s="249"/>
      <c r="G31" s="249"/>
      <c r="H31" s="249"/>
      <c r="I31" s="249"/>
      <c r="J31" s="490"/>
      <c r="K31" s="347">
        <v>1</v>
      </c>
      <c r="L31" s="58" t="s">
        <v>362</v>
      </c>
      <c r="M31" s="58" t="s">
        <v>362</v>
      </c>
      <c r="N31" s="58" t="s">
        <v>362</v>
      </c>
      <c r="O31" s="348" t="s">
        <v>362</v>
      </c>
      <c r="P31" s="349" t="s">
        <v>362</v>
      </c>
      <c r="Q31" s="58" t="s">
        <v>362</v>
      </c>
      <c r="R31" s="58" t="s">
        <v>362</v>
      </c>
      <c r="S31" s="348" t="s">
        <v>362</v>
      </c>
      <c r="T31" s="350">
        <v>1</v>
      </c>
      <c r="U31" s="349" t="s">
        <v>362</v>
      </c>
      <c r="V31" s="58" t="s">
        <v>362</v>
      </c>
      <c r="W31" s="58" t="s">
        <v>362</v>
      </c>
      <c r="X31" s="348">
        <v>1</v>
      </c>
      <c r="Y31" s="58" t="s">
        <v>362</v>
      </c>
      <c r="Z31" s="351" t="s">
        <v>362</v>
      </c>
      <c r="AA31" s="347">
        <v>1</v>
      </c>
      <c r="AB31" s="352" t="s">
        <v>362</v>
      </c>
      <c r="AC31" s="295" t="s">
        <v>362</v>
      </c>
      <c r="AD31" s="294" t="s">
        <v>362</v>
      </c>
      <c r="AE31" s="294" t="s">
        <v>362</v>
      </c>
      <c r="AF31" s="295" t="s">
        <v>362</v>
      </c>
      <c r="AG31" s="353" t="s">
        <v>362</v>
      </c>
      <c r="AH31" s="354" t="s">
        <v>362</v>
      </c>
    </row>
    <row r="32" spans="1:34" x14ac:dyDescent="0.3">
      <c r="A32" s="251" t="s">
        <v>1072</v>
      </c>
      <c r="B32" s="220"/>
      <c r="C32" s="220"/>
      <c r="D32" s="220"/>
      <c r="E32" s="249"/>
      <c r="F32" s="249"/>
      <c r="G32" s="249"/>
      <c r="H32" s="249"/>
      <c r="I32" s="249"/>
      <c r="J32" s="490"/>
      <c r="K32" s="347">
        <v>1</v>
      </c>
      <c r="L32" s="58" t="s">
        <v>362</v>
      </c>
      <c r="M32" s="58" t="s">
        <v>362</v>
      </c>
      <c r="N32" s="58" t="s">
        <v>362</v>
      </c>
      <c r="O32" s="348" t="s">
        <v>362</v>
      </c>
      <c r="P32" s="349" t="s">
        <v>362</v>
      </c>
      <c r="Q32" s="58" t="s">
        <v>362</v>
      </c>
      <c r="R32" s="58" t="s">
        <v>362</v>
      </c>
      <c r="S32" s="348" t="s">
        <v>362</v>
      </c>
      <c r="T32" s="350">
        <v>1</v>
      </c>
      <c r="U32" s="349" t="s">
        <v>362</v>
      </c>
      <c r="V32" s="58" t="s">
        <v>362</v>
      </c>
      <c r="W32" s="58">
        <v>1</v>
      </c>
      <c r="X32" s="348" t="s">
        <v>362</v>
      </c>
      <c r="Y32" s="58" t="s">
        <v>362</v>
      </c>
      <c r="Z32" s="351" t="s">
        <v>362</v>
      </c>
      <c r="AA32" s="347">
        <v>1</v>
      </c>
      <c r="AB32" s="352" t="s">
        <v>362</v>
      </c>
      <c r="AC32" s="295" t="s">
        <v>362</v>
      </c>
      <c r="AD32" s="294" t="s">
        <v>362</v>
      </c>
      <c r="AE32" s="294" t="s">
        <v>362</v>
      </c>
      <c r="AF32" s="295" t="s">
        <v>362</v>
      </c>
      <c r="AG32" s="353" t="s">
        <v>362</v>
      </c>
      <c r="AH32" s="354" t="s">
        <v>362</v>
      </c>
    </row>
    <row r="33" spans="1:34" x14ac:dyDescent="0.3">
      <c r="A33" s="251" t="s">
        <v>3</v>
      </c>
      <c r="B33" s="220"/>
      <c r="C33" s="220"/>
      <c r="D33" s="220"/>
      <c r="E33" s="249"/>
      <c r="F33" s="249"/>
      <c r="G33" s="249"/>
      <c r="H33" s="249"/>
      <c r="I33" s="249"/>
      <c r="J33" s="490"/>
      <c r="K33" s="255">
        <v>1</v>
      </c>
      <c r="L33" s="207" t="s">
        <v>362</v>
      </c>
      <c r="M33" s="207" t="s">
        <v>362</v>
      </c>
      <c r="N33" s="207" t="s">
        <v>362</v>
      </c>
      <c r="O33" s="254" t="s">
        <v>362</v>
      </c>
      <c r="P33" s="256" t="s">
        <v>362</v>
      </c>
      <c r="Q33" s="207" t="s">
        <v>362</v>
      </c>
      <c r="R33" s="207" t="s">
        <v>362</v>
      </c>
      <c r="S33" s="254">
        <v>1</v>
      </c>
      <c r="T33" s="257" t="s">
        <v>362</v>
      </c>
      <c r="U33" s="256" t="s">
        <v>362</v>
      </c>
      <c r="V33" s="207" t="s">
        <v>362</v>
      </c>
      <c r="W33" s="207">
        <v>1</v>
      </c>
      <c r="X33" s="254" t="s">
        <v>362</v>
      </c>
      <c r="Y33" s="207" t="s">
        <v>362</v>
      </c>
      <c r="Z33" s="258" t="s">
        <v>362</v>
      </c>
      <c r="AA33" s="255" t="s">
        <v>362</v>
      </c>
      <c r="AB33" s="261" t="s">
        <v>362</v>
      </c>
      <c r="AC33" s="220" t="s">
        <v>362</v>
      </c>
      <c r="AD33" s="220">
        <v>1</v>
      </c>
      <c r="AE33" s="249" t="s">
        <v>362</v>
      </c>
      <c r="AF33" s="249" t="s">
        <v>362</v>
      </c>
      <c r="AG33" s="260" t="s">
        <v>362</v>
      </c>
      <c r="AH33" s="225" t="s">
        <v>362</v>
      </c>
    </row>
    <row r="34" spans="1:34" ht="16.2" thickBot="1" x14ac:dyDescent="0.35">
      <c r="A34" s="543" t="s">
        <v>1371</v>
      </c>
      <c r="B34" s="294"/>
      <c r="C34" s="294"/>
      <c r="D34" s="294"/>
      <c r="E34" s="295"/>
      <c r="F34" s="295"/>
      <c r="G34" s="295"/>
      <c r="H34" s="295"/>
      <c r="I34" s="295"/>
      <c r="J34" s="493"/>
      <c r="K34" s="144">
        <v>1</v>
      </c>
      <c r="L34" s="99" t="s">
        <v>362</v>
      </c>
      <c r="M34" s="99" t="s">
        <v>362</v>
      </c>
      <c r="N34" s="99" t="s">
        <v>362</v>
      </c>
      <c r="O34" s="105" t="s">
        <v>362</v>
      </c>
      <c r="P34" s="106" t="s">
        <v>362</v>
      </c>
      <c r="Q34" s="99" t="s">
        <v>362</v>
      </c>
      <c r="R34" s="99" t="s">
        <v>362</v>
      </c>
      <c r="S34" s="105" t="s">
        <v>362</v>
      </c>
      <c r="T34" s="107">
        <v>1</v>
      </c>
      <c r="U34" s="106" t="s">
        <v>362</v>
      </c>
      <c r="V34" s="99" t="s">
        <v>362</v>
      </c>
      <c r="W34" s="99" t="s">
        <v>362</v>
      </c>
      <c r="X34" s="105">
        <v>1</v>
      </c>
      <c r="Y34" s="99" t="s">
        <v>362</v>
      </c>
      <c r="Z34" s="239" t="s">
        <v>362</v>
      </c>
      <c r="AA34" s="144">
        <v>1</v>
      </c>
      <c r="AB34" s="238" t="s">
        <v>363</v>
      </c>
      <c r="AC34" s="202" t="s">
        <v>362</v>
      </c>
      <c r="AD34" s="201" t="s">
        <v>362</v>
      </c>
      <c r="AE34" s="202" t="s">
        <v>362</v>
      </c>
      <c r="AF34" s="202" t="s">
        <v>362</v>
      </c>
      <c r="AG34" s="259" t="s">
        <v>362</v>
      </c>
      <c r="AH34" s="141" t="s">
        <v>362</v>
      </c>
    </row>
    <row r="35" spans="1:34" ht="16.2" thickBot="1" x14ac:dyDescent="0.35">
      <c r="A35" s="388"/>
      <c r="B35" s="190"/>
      <c r="C35" s="190"/>
      <c r="D35" s="190"/>
      <c r="E35" s="491"/>
      <c r="F35" s="491"/>
      <c r="G35" s="491"/>
      <c r="H35" s="491"/>
      <c r="I35" s="491"/>
      <c r="J35" s="492"/>
      <c r="K35" s="111">
        <f>SUM(K29:K34)</f>
        <v>6</v>
      </c>
      <c r="L35" s="109" t="s">
        <v>362</v>
      </c>
      <c r="M35" s="109" t="s">
        <v>362</v>
      </c>
      <c r="N35" s="109" t="s">
        <v>362</v>
      </c>
      <c r="O35" s="110" t="s">
        <v>362</v>
      </c>
      <c r="P35" s="111">
        <f>SUM(P29:P34)</f>
        <v>1</v>
      </c>
      <c r="Q35" s="109" t="s">
        <v>362</v>
      </c>
      <c r="R35" s="109" t="s">
        <v>362</v>
      </c>
      <c r="S35" s="110">
        <f>SUM(S29:S34)</f>
        <v>1</v>
      </c>
      <c r="T35" s="112">
        <f>SUM(T30:T34)</f>
        <v>4</v>
      </c>
      <c r="U35" s="111" t="s">
        <v>362</v>
      </c>
      <c r="V35" s="109" t="s">
        <v>362</v>
      </c>
      <c r="W35" s="109">
        <f>SUM(W30:W33)</f>
        <v>3</v>
      </c>
      <c r="X35" s="110">
        <f>SUM(X29:X34)</f>
        <v>3</v>
      </c>
      <c r="Y35" s="109" t="s">
        <v>362</v>
      </c>
      <c r="Z35" s="243" t="s">
        <v>362</v>
      </c>
      <c r="AA35" s="111">
        <f>SUM(AA29:AA34)</f>
        <v>5</v>
      </c>
      <c r="AB35" s="143" t="s">
        <v>362</v>
      </c>
      <c r="AC35" s="110" t="s">
        <v>362</v>
      </c>
      <c r="AD35" s="109">
        <f>SUM(AD29:AD34)</f>
        <v>1</v>
      </c>
      <c r="AE35" s="110" t="s">
        <v>362</v>
      </c>
      <c r="AF35" s="110" t="s">
        <v>362</v>
      </c>
      <c r="AG35" s="112" t="s">
        <v>362</v>
      </c>
      <c r="AH35" s="113" t="s">
        <v>362</v>
      </c>
    </row>
    <row r="36" spans="1:34" ht="16.2" thickTop="1" x14ac:dyDescent="0.3">
      <c r="A36" s="247" t="s">
        <v>1037</v>
      </c>
      <c r="B36" s="157">
        <v>12</v>
      </c>
      <c r="C36" s="157">
        <v>1</v>
      </c>
      <c r="D36" s="157">
        <v>10</v>
      </c>
      <c r="E36" s="488" t="s">
        <v>362</v>
      </c>
      <c r="F36" s="488" t="s">
        <v>362</v>
      </c>
      <c r="G36" s="488" t="s">
        <v>362</v>
      </c>
      <c r="H36" s="488" t="s">
        <v>362</v>
      </c>
      <c r="I36" s="488" t="s">
        <v>362</v>
      </c>
      <c r="J36" s="489">
        <f t="shared" ref="J36" si="3">SUM(B36:H36)</f>
        <v>23</v>
      </c>
      <c r="K36" s="455" t="s">
        <v>362</v>
      </c>
      <c r="L36" s="60"/>
      <c r="M36" s="60"/>
      <c r="N36" s="60"/>
      <c r="O36" s="456"/>
      <c r="P36" s="457"/>
      <c r="Q36" s="60"/>
      <c r="R36" s="60"/>
      <c r="S36" s="456"/>
      <c r="T36" s="458"/>
      <c r="U36" s="457"/>
      <c r="V36" s="60"/>
      <c r="W36" s="60"/>
      <c r="X36" s="456"/>
      <c r="Y36" s="60"/>
      <c r="Z36" s="459"/>
      <c r="AA36" s="457"/>
      <c r="AB36" s="460"/>
      <c r="AC36" s="60"/>
      <c r="AD36" s="60"/>
      <c r="AE36" s="456"/>
      <c r="AF36" s="456"/>
      <c r="AG36" s="458"/>
      <c r="AH36" s="461"/>
    </row>
    <row r="37" spans="1:34" x14ac:dyDescent="0.3">
      <c r="A37" s="251" t="s">
        <v>332</v>
      </c>
      <c r="B37" s="220"/>
      <c r="C37" s="220"/>
      <c r="D37" s="220"/>
      <c r="E37" s="249"/>
      <c r="F37" s="249"/>
      <c r="G37" s="249"/>
      <c r="H37" s="249"/>
      <c r="I37" s="249"/>
      <c r="J37" s="490"/>
      <c r="K37" s="255">
        <v>1</v>
      </c>
      <c r="L37" s="207" t="s">
        <v>362</v>
      </c>
      <c r="M37" s="207" t="s">
        <v>362</v>
      </c>
      <c r="N37" s="207" t="s">
        <v>362</v>
      </c>
      <c r="O37" s="254" t="s">
        <v>362</v>
      </c>
      <c r="P37" s="256">
        <v>1</v>
      </c>
      <c r="Q37" s="207" t="s">
        <v>362</v>
      </c>
      <c r="R37" s="207" t="s">
        <v>362</v>
      </c>
      <c r="S37" s="254" t="s">
        <v>362</v>
      </c>
      <c r="T37" s="257" t="s">
        <v>362</v>
      </c>
      <c r="U37" s="256" t="s">
        <v>362</v>
      </c>
      <c r="V37" s="207" t="s">
        <v>362</v>
      </c>
      <c r="W37" s="207" t="s">
        <v>362</v>
      </c>
      <c r="X37" s="254">
        <v>1</v>
      </c>
      <c r="Y37" s="207" t="s">
        <v>362</v>
      </c>
      <c r="Z37" s="258" t="s">
        <v>362</v>
      </c>
      <c r="AA37" s="255">
        <v>1</v>
      </c>
      <c r="AB37" s="261" t="s">
        <v>362</v>
      </c>
      <c r="AC37" s="220" t="s">
        <v>362</v>
      </c>
      <c r="AD37" s="220" t="s">
        <v>362</v>
      </c>
      <c r="AE37" s="249"/>
      <c r="AF37" s="249" t="s">
        <v>362</v>
      </c>
      <c r="AG37" s="260" t="s">
        <v>362</v>
      </c>
      <c r="AH37" s="225" t="s">
        <v>362</v>
      </c>
    </row>
    <row r="38" spans="1:34" x14ac:dyDescent="0.3">
      <c r="A38" s="117" t="s">
        <v>1195</v>
      </c>
      <c r="B38" s="220"/>
      <c r="C38" s="220"/>
      <c r="D38" s="220"/>
      <c r="E38" s="249"/>
      <c r="F38" s="249"/>
      <c r="G38" s="249"/>
      <c r="H38" s="249"/>
      <c r="I38" s="249"/>
      <c r="J38" s="490"/>
      <c r="K38" s="255"/>
      <c r="L38" s="207"/>
      <c r="M38" s="207"/>
      <c r="N38" s="207"/>
      <c r="O38" s="254"/>
      <c r="P38" s="256"/>
      <c r="Q38" s="207"/>
      <c r="R38" s="207"/>
      <c r="S38" s="254"/>
      <c r="T38" s="257"/>
      <c r="U38" s="256"/>
      <c r="V38" s="207"/>
      <c r="W38" s="207"/>
      <c r="X38" s="254"/>
      <c r="Y38" s="207"/>
      <c r="Z38" s="258"/>
      <c r="AA38" s="255"/>
      <c r="AB38" s="261"/>
      <c r="AC38" s="249"/>
      <c r="AD38" s="220"/>
      <c r="AE38" s="249"/>
      <c r="AF38" s="249"/>
      <c r="AG38" s="260"/>
      <c r="AH38" s="225"/>
    </row>
    <row r="39" spans="1:34" ht="16.2" thickBot="1" x14ac:dyDescent="0.35">
      <c r="A39" s="251" t="s">
        <v>1203</v>
      </c>
      <c r="B39" s="220"/>
      <c r="C39" s="220"/>
      <c r="D39" s="220"/>
      <c r="E39" s="249"/>
      <c r="F39" s="249"/>
      <c r="G39" s="249"/>
      <c r="H39" s="249"/>
      <c r="I39" s="249"/>
      <c r="J39" s="490"/>
      <c r="K39" s="425">
        <v>1</v>
      </c>
      <c r="L39" s="426" t="s">
        <v>362</v>
      </c>
      <c r="M39" s="426" t="s">
        <v>911</v>
      </c>
      <c r="N39" s="426" t="s">
        <v>362</v>
      </c>
      <c r="O39" s="427" t="s">
        <v>362</v>
      </c>
      <c r="P39" s="428" t="s">
        <v>362</v>
      </c>
      <c r="Q39" s="426" t="s">
        <v>362</v>
      </c>
      <c r="R39" s="426">
        <v>1</v>
      </c>
      <c r="S39" s="427" t="s">
        <v>362</v>
      </c>
      <c r="T39" s="429" t="s">
        <v>362</v>
      </c>
      <c r="U39" s="428" t="s">
        <v>362</v>
      </c>
      <c r="V39" s="426" t="s">
        <v>362</v>
      </c>
      <c r="W39" s="426">
        <v>1</v>
      </c>
      <c r="X39" s="427" t="s">
        <v>362</v>
      </c>
      <c r="Y39" s="426" t="s">
        <v>362</v>
      </c>
      <c r="Z39" s="430" t="s">
        <v>362</v>
      </c>
      <c r="AA39" s="425" t="s">
        <v>362</v>
      </c>
      <c r="AB39" s="431" t="s">
        <v>362</v>
      </c>
      <c r="AC39" s="432" t="s">
        <v>362</v>
      </c>
      <c r="AD39" s="433" t="s">
        <v>362</v>
      </c>
      <c r="AE39" s="432"/>
      <c r="AF39" s="432">
        <v>1</v>
      </c>
      <c r="AG39" s="434" t="s">
        <v>362</v>
      </c>
      <c r="AH39" s="435" t="s">
        <v>362</v>
      </c>
    </row>
    <row r="40" spans="1:34" ht="16.2" thickBot="1" x14ac:dyDescent="0.35">
      <c r="A40" s="250"/>
      <c r="B40" s="220"/>
      <c r="C40" s="220"/>
      <c r="D40" s="220"/>
      <c r="E40" s="249"/>
      <c r="F40" s="249"/>
      <c r="G40" s="249"/>
      <c r="H40" s="249"/>
      <c r="I40" s="249"/>
      <c r="J40" s="490"/>
      <c r="K40" s="111">
        <f>SUM(K37:K39)</f>
        <v>2</v>
      </c>
      <c r="L40" s="109" t="s">
        <v>362</v>
      </c>
      <c r="M40" s="109" t="s">
        <v>362</v>
      </c>
      <c r="N40" s="109" t="s">
        <v>362</v>
      </c>
      <c r="O40" s="110" t="s">
        <v>362</v>
      </c>
      <c r="P40" s="111">
        <f>SUM(P37:P37)</f>
        <v>1</v>
      </c>
      <c r="Q40" s="109" t="s">
        <v>362</v>
      </c>
      <c r="R40" s="109">
        <f>SUM(R39)</f>
        <v>1</v>
      </c>
      <c r="S40" s="110" t="s">
        <v>362</v>
      </c>
      <c r="T40" s="112" t="s">
        <v>362</v>
      </c>
      <c r="U40" s="111" t="s">
        <v>362</v>
      </c>
      <c r="V40" s="109" t="s">
        <v>362</v>
      </c>
      <c r="W40" s="109">
        <f>SUM(W39)</f>
        <v>1</v>
      </c>
      <c r="X40" s="110">
        <f>SUM(X37:X37)</f>
        <v>1</v>
      </c>
      <c r="Y40" s="109" t="s">
        <v>362</v>
      </c>
      <c r="Z40" s="243" t="s">
        <v>362</v>
      </c>
      <c r="AA40" s="111">
        <f>SUM(AA37:AA37)</f>
        <v>1</v>
      </c>
      <c r="AB40" s="143" t="s">
        <v>362</v>
      </c>
      <c r="AC40" s="110" t="s">
        <v>362</v>
      </c>
      <c r="AD40" s="109" t="s">
        <v>362</v>
      </c>
      <c r="AE40" s="110"/>
      <c r="AF40" s="110">
        <f>SUM(AF39)</f>
        <v>1</v>
      </c>
      <c r="AG40" s="112" t="s">
        <v>362</v>
      </c>
      <c r="AH40" s="113" t="s">
        <v>362</v>
      </c>
    </row>
    <row r="41" spans="1:34" ht="16.2" thickTop="1" x14ac:dyDescent="0.3">
      <c r="A41" s="250"/>
      <c r="B41" s="294"/>
      <c r="C41" s="294"/>
      <c r="D41" s="294"/>
      <c r="E41" s="295"/>
      <c r="F41" s="295"/>
      <c r="G41" s="295"/>
      <c r="H41" s="295"/>
      <c r="I41" s="295"/>
      <c r="J41" s="493"/>
      <c r="K41" s="455"/>
      <c r="L41" s="60"/>
      <c r="M41" s="60"/>
      <c r="N41" s="60"/>
      <c r="O41" s="456"/>
      <c r="P41" s="457"/>
      <c r="Q41" s="60"/>
      <c r="R41" s="60"/>
      <c r="S41" s="456"/>
      <c r="T41" s="458"/>
      <c r="U41" s="457"/>
      <c r="V41" s="60"/>
      <c r="W41" s="60"/>
      <c r="X41" s="456"/>
      <c r="Y41" s="60"/>
      <c r="Z41" s="459"/>
      <c r="AA41" s="455"/>
      <c r="AB41" s="462"/>
      <c r="AC41" s="363"/>
      <c r="AD41" s="362"/>
      <c r="AE41" s="363"/>
      <c r="AF41" s="363"/>
      <c r="AG41" s="463"/>
      <c r="AH41" s="464"/>
    </row>
    <row r="42" spans="1:34" x14ac:dyDescent="0.3">
      <c r="A42" s="250"/>
      <c r="B42" s="220"/>
      <c r="C42" s="220"/>
      <c r="D42" s="220"/>
      <c r="E42" s="249"/>
      <c r="F42" s="249"/>
      <c r="G42" s="249"/>
      <c r="H42" s="249"/>
      <c r="I42" s="249"/>
      <c r="J42" s="490"/>
      <c r="K42" s="255"/>
      <c r="L42" s="207"/>
      <c r="M42" s="207"/>
      <c r="N42" s="207"/>
      <c r="O42" s="254"/>
      <c r="P42" s="256"/>
      <c r="Q42" s="207"/>
      <c r="R42" s="207"/>
      <c r="S42" s="254"/>
      <c r="T42" s="257"/>
      <c r="U42" s="256"/>
      <c r="V42" s="207"/>
      <c r="W42" s="207"/>
      <c r="X42" s="254"/>
      <c r="Y42" s="207"/>
      <c r="Z42" s="258"/>
      <c r="AA42" s="255"/>
      <c r="AB42" s="261"/>
      <c r="AC42" s="249"/>
      <c r="AD42" s="220"/>
      <c r="AE42" s="249"/>
      <c r="AF42" s="249"/>
      <c r="AG42" s="260"/>
      <c r="AH42" s="225"/>
    </row>
    <row r="43" spans="1:34" x14ac:dyDescent="0.3">
      <c r="A43" s="250" t="s">
        <v>34</v>
      </c>
      <c r="B43" s="220">
        <v>21</v>
      </c>
      <c r="C43" s="220">
        <v>6</v>
      </c>
      <c r="D43" s="220">
        <v>13</v>
      </c>
      <c r="E43" s="249">
        <v>1</v>
      </c>
      <c r="F43" s="249" t="s">
        <v>362</v>
      </c>
      <c r="G43" s="249" t="s">
        <v>362</v>
      </c>
      <c r="H43" s="249" t="s">
        <v>362</v>
      </c>
      <c r="I43" s="249" t="s">
        <v>362</v>
      </c>
      <c r="J43" s="490">
        <f t="shared" ref="J43" si="4">SUM(B43:H43)</f>
        <v>41</v>
      </c>
      <c r="K43" s="255"/>
      <c r="L43" s="207"/>
      <c r="M43" s="207"/>
      <c r="N43" s="207"/>
      <c r="O43" s="254"/>
      <c r="P43" s="256"/>
      <c r="Q43" s="207"/>
      <c r="R43" s="207"/>
      <c r="S43" s="254"/>
      <c r="T43" s="257"/>
      <c r="U43" s="256"/>
      <c r="V43" s="207"/>
      <c r="W43" s="207"/>
      <c r="X43" s="254"/>
      <c r="Y43" s="207"/>
      <c r="Z43" s="258"/>
      <c r="AA43" s="256"/>
      <c r="AB43" s="76"/>
      <c r="AC43" s="254"/>
      <c r="AD43" s="207"/>
      <c r="AE43" s="254"/>
      <c r="AF43" s="254"/>
      <c r="AG43" s="257"/>
      <c r="AH43" s="97"/>
    </row>
    <row r="44" spans="1:34" x14ac:dyDescent="0.3">
      <c r="A44" s="251" t="s">
        <v>308</v>
      </c>
      <c r="B44" s="220"/>
      <c r="C44" s="220"/>
      <c r="D44" s="220"/>
      <c r="E44" s="249"/>
      <c r="F44" s="249"/>
      <c r="G44" s="249"/>
      <c r="H44" s="249"/>
      <c r="I44" s="249"/>
      <c r="J44" s="490"/>
      <c r="K44" s="255">
        <v>1</v>
      </c>
      <c r="L44" s="207" t="s">
        <v>362</v>
      </c>
      <c r="M44" s="207" t="s">
        <v>362</v>
      </c>
      <c r="N44" s="207" t="s">
        <v>362</v>
      </c>
      <c r="O44" s="254" t="s">
        <v>362</v>
      </c>
      <c r="P44" s="256">
        <v>1</v>
      </c>
      <c r="Q44" s="207" t="s">
        <v>362</v>
      </c>
      <c r="R44" s="207" t="s">
        <v>362</v>
      </c>
      <c r="S44" s="254" t="s">
        <v>362</v>
      </c>
      <c r="T44" s="257" t="s">
        <v>362</v>
      </c>
      <c r="U44" s="256" t="s">
        <v>362</v>
      </c>
      <c r="V44" s="207" t="s">
        <v>362</v>
      </c>
      <c r="W44" s="207" t="s">
        <v>362</v>
      </c>
      <c r="X44" s="254">
        <v>1</v>
      </c>
      <c r="Y44" s="207" t="s">
        <v>362</v>
      </c>
      <c r="Z44" s="258" t="s">
        <v>362</v>
      </c>
      <c r="AA44" s="255">
        <v>1</v>
      </c>
      <c r="AB44" s="261" t="s">
        <v>362</v>
      </c>
      <c r="AC44" s="249" t="s">
        <v>362</v>
      </c>
      <c r="AD44" s="220" t="s">
        <v>362</v>
      </c>
      <c r="AE44" s="249" t="s">
        <v>362</v>
      </c>
      <c r="AF44" s="249" t="s">
        <v>362</v>
      </c>
      <c r="AG44" s="260" t="s">
        <v>362</v>
      </c>
      <c r="AH44" s="225" t="s">
        <v>362</v>
      </c>
    </row>
    <row r="45" spans="1:34" x14ac:dyDescent="0.3">
      <c r="A45" s="251" t="s">
        <v>341</v>
      </c>
      <c r="B45" s="220"/>
      <c r="C45" s="220"/>
      <c r="D45" s="220"/>
      <c r="E45" s="249"/>
      <c r="F45" s="249"/>
      <c r="G45" s="249"/>
      <c r="H45" s="249"/>
      <c r="I45" s="249"/>
      <c r="J45" s="490"/>
      <c r="K45" s="255"/>
      <c r="L45" s="207"/>
      <c r="M45" s="207"/>
      <c r="N45" s="207"/>
      <c r="O45" s="254"/>
      <c r="P45" s="256"/>
      <c r="Q45" s="207"/>
      <c r="R45" s="207"/>
      <c r="S45" s="254"/>
      <c r="T45" s="257"/>
      <c r="U45" s="256"/>
      <c r="V45" s="207"/>
      <c r="W45" s="207"/>
      <c r="X45" s="254"/>
      <c r="Y45" s="207"/>
      <c r="Z45" s="258"/>
      <c r="AA45" s="255"/>
      <c r="AB45" s="261"/>
      <c r="AC45" s="249"/>
      <c r="AD45" s="220"/>
      <c r="AE45" s="249"/>
      <c r="AF45" s="249"/>
      <c r="AG45" s="260"/>
      <c r="AH45" s="225"/>
    </row>
    <row r="46" spans="1:34" x14ac:dyDescent="0.3">
      <c r="A46" s="248" t="s">
        <v>78</v>
      </c>
      <c r="B46" s="220"/>
      <c r="C46" s="220"/>
      <c r="D46" s="220"/>
      <c r="E46" s="249"/>
      <c r="F46" s="249"/>
      <c r="G46" s="249"/>
      <c r="H46" s="249"/>
      <c r="I46" s="249"/>
      <c r="J46" s="490"/>
      <c r="K46" s="255">
        <v>1</v>
      </c>
      <c r="L46" s="207" t="s">
        <v>362</v>
      </c>
      <c r="M46" s="207" t="s">
        <v>362</v>
      </c>
      <c r="N46" s="207" t="s">
        <v>362</v>
      </c>
      <c r="O46" s="254" t="s">
        <v>362</v>
      </c>
      <c r="P46" s="256">
        <v>1</v>
      </c>
      <c r="Q46" s="207" t="s">
        <v>362</v>
      </c>
      <c r="R46" s="207" t="s">
        <v>362</v>
      </c>
      <c r="S46" s="254" t="s">
        <v>362</v>
      </c>
      <c r="T46" s="257" t="s">
        <v>362</v>
      </c>
      <c r="U46" s="256" t="s">
        <v>362</v>
      </c>
      <c r="V46" s="207" t="s">
        <v>362</v>
      </c>
      <c r="W46" s="207">
        <v>1</v>
      </c>
      <c r="X46" s="254" t="s">
        <v>362</v>
      </c>
      <c r="Y46" s="207" t="s">
        <v>362</v>
      </c>
      <c r="Z46" s="258" t="s">
        <v>362</v>
      </c>
      <c r="AA46" s="255" t="s">
        <v>362</v>
      </c>
      <c r="AB46" s="261" t="s">
        <v>362</v>
      </c>
      <c r="AC46" s="249" t="s">
        <v>362</v>
      </c>
      <c r="AD46" s="220">
        <v>1</v>
      </c>
      <c r="AE46" s="249" t="s">
        <v>362</v>
      </c>
      <c r="AF46" s="249" t="s">
        <v>362</v>
      </c>
      <c r="AG46" s="260" t="s">
        <v>362</v>
      </c>
      <c r="AH46" s="225" t="s">
        <v>362</v>
      </c>
    </row>
    <row r="47" spans="1:34" ht="16.2" thickBot="1" x14ac:dyDescent="0.35">
      <c r="A47" s="248" t="s">
        <v>1222</v>
      </c>
      <c r="B47" s="220"/>
      <c r="C47" s="220"/>
      <c r="D47" s="220"/>
      <c r="E47" s="249"/>
      <c r="F47" s="249"/>
      <c r="G47" s="249"/>
      <c r="H47" s="249"/>
      <c r="I47" s="249"/>
      <c r="J47" s="490"/>
      <c r="K47" s="255">
        <v>1</v>
      </c>
      <c r="L47" s="207" t="s">
        <v>362</v>
      </c>
      <c r="M47" s="207" t="s">
        <v>362</v>
      </c>
      <c r="N47" s="207" t="s">
        <v>362</v>
      </c>
      <c r="O47" s="254" t="s">
        <v>362</v>
      </c>
      <c r="P47" s="256">
        <v>1</v>
      </c>
      <c r="Q47" s="207" t="s">
        <v>362</v>
      </c>
      <c r="R47" s="207" t="s">
        <v>362</v>
      </c>
      <c r="S47" s="254" t="s">
        <v>362</v>
      </c>
      <c r="T47" s="257" t="s">
        <v>362</v>
      </c>
      <c r="U47" s="256" t="s">
        <v>362</v>
      </c>
      <c r="V47" s="207" t="s">
        <v>362</v>
      </c>
      <c r="W47" s="207" t="s">
        <v>362</v>
      </c>
      <c r="X47" s="254">
        <v>1</v>
      </c>
      <c r="Y47" s="207" t="s">
        <v>362</v>
      </c>
      <c r="Z47" s="258" t="s">
        <v>362</v>
      </c>
      <c r="AA47" s="255">
        <v>1</v>
      </c>
      <c r="AB47" s="261" t="s">
        <v>362</v>
      </c>
      <c r="AC47" s="249" t="s">
        <v>362</v>
      </c>
      <c r="AD47" s="220" t="s">
        <v>362</v>
      </c>
      <c r="AE47" s="249" t="s">
        <v>362</v>
      </c>
      <c r="AF47" s="249" t="s">
        <v>362</v>
      </c>
      <c r="AG47" s="260" t="s">
        <v>362</v>
      </c>
      <c r="AH47" s="225" t="s">
        <v>362</v>
      </c>
    </row>
    <row r="48" spans="1:34" ht="16.2" thickBot="1" x14ac:dyDescent="0.35">
      <c r="A48" s="250"/>
      <c r="B48" s="220"/>
      <c r="C48" s="220"/>
      <c r="D48" s="220"/>
      <c r="E48" s="249"/>
      <c r="F48" s="249"/>
      <c r="G48" s="249"/>
      <c r="H48" s="249"/>
      <c r="I48" s="249"/>
      <c r="J48" s="490"/>
      <c r="K48" s="111">
        <f>SUM(K44:K47)</f>
        <v>3</v>
      </c>
      <c r="L48" s="109" t="s">
        <v>362</v>
      </c>
      <c r="M48" s="109" t="s">
        <v>362</v>
      </c>
      <c r="N48" s="109" t="s">
        <v>362</v>
      </c>
      <c r="O48" s="110" t="s">
        <v>362</v>
      </c>
      <c r="P48" s="111">
        <f>SUM(P44:P47)</f>
        <v>3</v>
      </c>
      <c r="Q48" s="109" t="s">
        <v>362</v>
      </c>
      <c r="R48" s="109" t="s">
        <v>362</v>
      </c>
      <c r="S48" s="110" t="s">
        <v>362</v>
      </c>
      <c r="T48" s="112" t="s">
        <v>362</v>
      </c>
      <c r="U48" s="111" t="s">
        <v>362</v>
      </c>
      <c r="V48" s="109" t="s">
        <v>362</v>
      </c>
      <c r="W48" s="109">
        <f>SUM(W44:W47)</f>
        <v>1</v>
      </c>
      <c r="X48" s="110">
        <f>SUM(X44:X47)</f>
        <v>2</v>
      </c>
      <c r="Y48" s="109" t="s">
        <v>362</v>
      </c>
      <c r="Z48" s="243" t="s">
        <v>362</v>
      </c>
      <c r="AA48" s="111">
        <f>SUM(AA44:AA47)</f>
        <v>2</v>
      </c>
      <c r="AB48" s="143" t="s">
        <v>362</v>
      </c>
      <c r="AC48" s="110" t="s">
        <v>362</v>
      </c>
      <c r="AD48" s="109">
        <f>SUM(AD44:AD47)</f>
        <v>1</v>
      </c>
      <c r="AE48" s="110" t="s">
        <v>362</v>
      </c>
      <c r="AF48" s="110" t="s">
        <v>362</v>
      </c>
      <c r="AG48" s="112" t="s">
        <v>362</v>
      </c>
      <c r="AH48" s="113" t="s">
        <v>362</v>
      </c>
    </row>
    <row r="49" spans="1:34" ht="16.2" thickTop="1" x14ac:dyDescent="0.3">
      <c r="A49" s="250"/>
      <c r="B49" s="220"/>
      <c r="C49" s="220"/>
      <c r="D49" s="220"/>
      <c r="E49" s="249"/>
      <c r="F49" s="249"/>
      <c r="G49" s="249"/>
      <c r="H49" s="249"/>
      <c r="I49" s="249"/>
      <c r="J49" s="490"/>
      <c r="K49" s="455"/>
      <c r="L49" s="60"/>
      <c r="M49" s="60"/>
      <c r="N49" s="60"/>
      <c r="O49" s="456"/>
      <c r="P49" s="457"/>
      <c r="Q49" s="60"/>
      <c r="R49" s="60"/>
      <c r="S49" s="456"/>
      <c r="T49" s="458"/>
      <c r="U49" s="457"/>
      <c r="V49" s="60"/>
      <c r="W49" s="60"/>
      <c r="X49" s="456"/>
      <c r="Y49" s="60"/>
      <c r="Z49" s="459"/>
      <c r="AA49" s="455"/>
      <c r="AB49" s="462"/>
      <c r="AC49" s="363"/>
      <c r="AD49" s="362"/>
      <c r="AE49" s="363"/>
      <c r="AF49" s="363"/>
      <c r="AG49" s="463"/>
      <c r="AH49" s="464"/>
    </row>
    <row r="50" spans="1:34" x14ac:dyDescent="0.3">
      <c r="A50" s="250" t="s">
        <v>134</v>
      </c>
      <c r="B50" s="220">
        <v>48</v>
      </c>
      <c r="C50" s="220">
        <v>4</v>
      </c>
      <c r="D50" s="220">
        <v>8</v>
      </c>
      <c r="E50" s="249">
        <v>1</v>
      </c>
      <c r="F50" s="249" t="s">
        <v>362</v>
      </c>
      <c r="G50" s="249" t="s">
        <v>362</v>
      </c>
      <c r="H50" s="249" t="s">
        <v>362</v>
      </c>
      <c r="I50" s="249" t="s">
        <v>362</v>
      </c>
      <c r="J50" s="490">
        <f t="shared" ref="J50" si="5">SUM(B50:H50)</f>
        <v>61</v>
      </c>
      <c r="K50" s="255"/>
      <c r="L50" s="207"/>
      <c r="M50" s="207"/>
      <c r="N50" s="207"/>
      <c r="O50" s="254"/>
      <c r="P50" s="256"/>
      <c r="Q50" s="207"/>
      <c r="R50" s="207"/>
      <c r="S50" s="254"/>
      <c r="T50" s="257"/>
      <c r="U50" s="256"/>
      <c r="V50" s="207"/>
      <c r="W50" s="207"/>
      <c r="X50" s="254"/>
      <c r="Y50" s="207"/>
      <c r="Z50" s="258"/>
      <c r="AA50" s="256"/>
      <c r="AB50" s="76"/>
      <c r="AC50" s="254"/>
      <c r="AD50" s="207"/>
      <c r="AE50" s="254"/>
      <c r="AF50" s="254"/>
      <c r="AG50" s="257"/>
      <c r="AH50" s="97"/>
    </row>
    <row r="51" spans="1:34" x14ac:dyDescent="0.3">
      <c r="A51" s="117" t="s">
        <v>1195</v>
      </c>
      <c r="B51" s="220"/>
      <c r="C51" s="220"/>
      <c r="D51" s="220"/>
      <c r="E51" s="249"/>
      <c r="F51" s="249"/>
      <c r="G51" s="249"/>
      <c r="H51" s="249"/>
      <c r="I51" s="249"/>
      <c r="J51" s="490"/>
      <c r="K51" s="255"/>
      <c r="L51" s="207"/>
      <c r="M51" s="207"/>
      <c r="N51" s="207"/>
      <c r="O51" s="254"/>
      <c r="P51" s="256"/>
      <c r="Q51" s="207"/>
      <c r="R51" s="207"/>
      <c r="S51" s="254"/>
      <c r="T51" s="257"/>
      <c r="U51" s="256"/>
      <c r="V51" s="207"/>
      <c r="W51" s="207"/>
      <c r="X51" s="254"/>
      <c r="Y51" s="207"/>
      <c r="Z51" s="258"/>
      <c r="AA51" s="256"/>
      <c r="AB51" s="76"/>
      <c r="AC51" s="254"/>
      <c r="AD51" s="207"/>
      <c r="AE51" s="254"/>
      <c r="AF51" s="254"/>
      <c r="AG51" s="257"/>
      <c r="AH51" s="97"/>
    </row>
    <row r="52" spans="1:34" x14ac:dyDescent="0.3">
      <c r="A52" s="252" t="s">
        <v>365</v>
      </c>
      <c r="B52" s="220"/>
      <c r="C52" s="220"/>
      <c r="D52" s="220"/>
      <c r="E52" s="249"/>
      <c r="F52" s="249"/>
      <c r="G52" s="249"/>
      <c r="H52" s="249"/>
      <c r="I52" s="249"/>
      <c r="J52" s="490"/>
      <c r="K52" s="255">
        <v>1</v>
      </c>
      <c r="L52" s="207" t="s">
        <v>362</v>
      </c>
      <c r="M52" s="207" t="s">
        <v>362</v>
      </c>
      <c r="N52" s="207" t="s">
        <v>362</v>
      </c>
      <c r="O52" s="254" t="s">
        <v>362</v>
      </c>
      <c r="P52" s="256" t="s">
        <v>362</v>
      </c>
      <c r="Q52" s="207" t="s">
        <v>362</v>
      </c>
      <c r="R52" s="207">
        <v>1</v>
      </c>
      <c r="S52" s="254" t="s">
        <v>362</v>
      </c>
      <c r="T52" s="257" t="s">
        <v>362</v>
      </c>
      <c r="U52" s="256" t="s">
        <v>362</v>
      </c>
      <c r="V52" s="207" t="s">
        <v>362</v>
      </c>
      <c r="W52" s="207">
        <v>1</v>
      </c>
      <c r="X52" s="254" t="s">
        <v>362</v>
      </c>
      <c r="Y52" s="207" t="s">
        <v>362</v>
      </c>
      <c r="Z52" s="258" t="s">
        <v>362</v>
      </c>
      <c r="AA52" s="256" t="s">
        <v>362</v>
      </c>
      <c r="AB52" s="76" t="s">
        <v>362</v>
      </c>
      <c r="AC52" s="254" t="s">
        <v>362</v>
      </c>
      <c r="AD52" s="207" t="s">
        <v>362</v>
      </c>
      <c r="AE52" s="254" t="s">
        <v>362</v>
      </c>
      <c r="AF52" s="254">
        <v>1</v>
      </c>
      <c r="AG52" s="257" t="s">
        <v>362</v>
      </c>
      <c r="AH52" s="97" t="s">
        <v>362</v>
      </c>
    </row>
    <row r="53" spans="1:34" ht="16.2" thickBot="1" x14ac:dyDescent="0.35">
      <c r="A53" s="252" t="s">
        <v>366</v>
      </c>
      <c r="B53" s="220"/>
      <c r="C53" s="220"/>
      <c r="D53" s="220"/>
      <c r="E53" s="249"/>
      <c r="F53" s="249"/>
      <c r="G53" s="249"/>
      <c r="H53" s="249"/>
      <c r="I53" s="249"/>
      <c r="J53" s="490"/>
      <c r="K53" s="144">
        <v>1</v>
      </c>
      <c r="L53" s="99" t="s">
        <v>362</v>
      </c>
      <c r="M53" s="99" t="s">
        <v>362</v>
      </c>
      <c r="N53" s="99" t="s">
        <v>362</v>
      </c>
      <c r="O53" s="105" t="s">
        <v>362</v>
      </c>
      <c r="P53" s="106" t="s">
        <v>362</v>
      </c>
      <c r="Q53" s="99" t="s">
        <v>362</v>
      </c>
      <c r="R53" s="99">
        <v>1</v>
      </c>
      <c r="S53" s="105" t="s">
        <v>362</v>
      </c>
      <c r="T53" s="107" t="s">
        <v>362</v>
      </c>
      <c r="U53" s="106" t="s">
        <v>362</v>
      </c>
      <c r="V53" s="99" t="s">
        <v>362</v>
      </c>
      <c r="W53" s="99">
        <v>1</v>
      </c>
      <c r="X53" s="105" t="s">
        <v>362</v>
      </c>
      <c r="Y53" s="228" t="s">
        <v>362</v>
      </c>
      <c r="Z53" s="239" t="s">
        <v>362</v>
      </c>
      <c r="AA53" s="106" t="s">
        <v>362</v>
      </c>
      <c r="AB53" s="127" t="s">
        <v>362</v>
      </c>
      <c r="AC53" s="105" t="s">
        <v>362</v>
      </c>
      <c r="AD53" s="99" t="s">
        <v>362</v>
      </c>
      <c r="AE53" s="105" t="s">
        <v>362</v>
      </c>
      <c r="AF53" s="105">
        <v>1</v>
      </c>
      <c r="AG53" s="107" t="s">
        <v>362</v>
      </c>
      <c r="AH53" s="108" t="s">
        <v>362</v>
      </c>
    </row>
    <row r="54" spans="1:34" ht="16.2" thickBot="1" x14ac:dyDescent="0.35">
      <c r="A54" s="250"/>
      <c r="B54" s="220"/>
      <c r="C54" s="220"/>
      <c r="D54" s="220"/>
      <c r="E54" s="220"/>
      <c r="F54" s="220"/>
      <c r="G54" s="220"/>
      <c r="H54" s="220"/>
      <c r="I54" s="249"/>
      <c r="J54" s="490"/>
      <c r="K54" s="111">
        <f>SUM(K52:K53)</f>
        <v>2</v>
      </c>
      <c r="L54" s="109" t="s">
        <v>362</v>
      </c>
      <c r="M54" s="109" t="s">
        <v>362</v>
      </c>
      <c r="N54" s="109" t="s">
        <v>362</v>
      </c>
      <c r="O54" s="110" t="s">
        <v>362</v>
      </c>
      <c r="P54" s="111" t="s">
        <v>362</v>
      </c>
      <c r="Q54" s="109" t="s">
        <v>362</v>
      </c>
      <c r="R54" s="109">
        <f>SUM(R52:R53)</f>
        <v>2</v>
      </c>
      <c r="S54" s="110" t="s">
        <v>362</v>
      </c>
      <c r="T54" s="112" t="s">
        <v>362</v>
      </c>
      <c r="U54" s="111" t="s">
        <v>362</v>
      </c>
      <c r="V54" s="109" t="s">
        <v>362</v>
      </c>
      <c r="W54" s="109">
        <f>SUM(W52:W53)</f>
        <v>2</v>
      </c>
      <c r="X54" s="110" t="s">
        <v>362</v>
      </c>
      <c r="Y54" s="109" t="s">
        <v>362</v>
      </c>
      <c r="Z54" s="243" t="s">
        <v>362</v>
      </c>
      <c r="AA54" s="111" t="s">
        <v>362</v>
      </c>
      <c r="AB54" s="143" t="s">
        <v>362</v>
      </c>
      <c r="AC54" s="110" t="s">
        <v>362</v>
      </c>
      <c r="AD54" s="109" t="s">
        <v>362</v>
      </c>
      <c r="AE54" s="110" t="s">
        <v>362</v>
      </c>
      <c r="AF54" s="110">
        <f>SUM(AF52:AF53)</f>
        <v>2</v>
      </c>
      <c r="AG54" s="112" t="s">
        <v>362</v>
      </c>
      <c r="AH54" s="113" t="s">
        <v>362</v>
      </c>
    </row>
    <row r="55" spans="1:34" ht="16.2" thickTop="1" x14ac:dyDescent="0.3">
      <c r="A55" s="250"/>
      <c r="B55" s="220"/>
      <c r="C55" s="220"/>
      <c r="D55" s="220"/>
      <c r="E55" s="249"/>
      <c r="F55" s="220"/>
      <c r="G55" s="220"/>
      <c r="H55" s="220"/>
      <c r="I55" s="249"/>
      <c r="J55" s="490"/>
      <c r="K55" s="144"/>
      <c r="L55" s="99"/>
      <c r="M55" s="99"/>
      <c r="N55" s="99"/>
      <c r="O55" s="105"/>
      <c r="P55" s="106"/>
      <c r="Q55" s="99"/>
      <c r="R55" s="99"/>
      <c r="S55" s="105"/>
      <c r="T55" s="107"/>
      <c r="U55" s="106"/>
      <c r="V55" s="99"/>
      <c r="W55" s="99"/>
      <c r="X55" s="105"/>
      <c r="Y55" s="99"/>
      <c r="Z55" s="239"/>
      <c r="AA55" s="106"/>
      <c r="AB55" s="127"/>
      <c r="AC55" s="105"/>
      <c r="AD55" s="99"/>
      <c r="AE55" s="105"/>
      <c r="AF55" s="105"/>
      <c r="AG55" s="107"/>
      <c r="AH55" s="108"/>
    </row>
    <row r="56" spans="1:34" x14ac:dyDescent="0.3">
      <c r="A56" s="250" t="s">
        <v>1014</v>
      </c>
      <c r="B56" s="220">
        <v>17</v>
      </c>
      <c r="C56" s="220" t="s">
        <v>362</v>
      </c>
      <c r="D56" s="220" t="s">
        <v>362</v>
      </c>
      <c r="E56" s="220">
        <v>2</v>
      </c>
      <c r="F56" s="220" t="s">
        <v>362</v>
      </c>
      <c r="G56" s="220" t="s">
        <v>362</v>
      </c>
      <c r="H56" s="220" t="s">
        <v>362</v>
      </c>
      <c r="I56" s="249" t="s">
        <v>362</v>
      </c>
      <c r="J56" s="490">
        <f t="shared" ref="J56" si="6">SUM(B56:H56)</f>
        <v>19</v>
      </c>
      <c r="K56" s="255" t="s">
        <v>362</v>
      </c>
      <c r="L56" s="207" t="s">
        <v>362</v>
      </c>
      <c r="M56" s="207" t="s">
        <v>362</v>
      </c>
      <c r="N56" s="207" t="s">
        <v>362</v>
      </c>
      <c r="O56" s="254" t="s">
        <v>362</v>
      </c>
      <c r="P56" s="256" t="s">
        <v>362</v>
      </c>
      <c r="Q56" s="207" t="s">
        <v>362</v>
      </c>
      <c r="R56" s="207" t="s">
        <v>362</v>
      </c>
      <c r="S56" s="254" t="s">
        <v>362</v>
      </c>
      <c r="T56" s="257" t="s">
        <v>362</v>
      </c>
      <c r="U56" s="256" t="s">
        <v>362</v>
      </c>
      <c r="V56" s="207" t="s">
        <v>362</v>
      </c>
      <c r="W56" s="207" t="s">
        <v>362</v>
      </c>
      <c r="X56" s="254" t="s">
        <v>362</v>
      </c>
      <c r="Y56" s="207" t="s">
        <v>362</v>
      </c>
      <c r="Z56" s="258" t="s">
        <v>362</v>
      </c>
      <c r="AA56" s="256" t="s">
        <v>362</v>
      </c>
      <c r="AB56" s="76" t="s">
        <v>362</v>
      </c>
      <c r="AC56" s="254" t="s">
        <v>362</v>
      </c>
      <c r="AD56" s="207" t="s">
        <v>362</v>
      </c>
      <c r="AE56" s="254" t="s">
        <v>362</v>
      </c>
      <c r="AF56" s="254" t="s">
        <v>362</v>
      </c>
      <c r="AG56" s="257" t="s">
        <v>362</v>
      </c>
      <c r="AH56" s="97" t="s">
        <v>362</v>
      </c>
    </row>
    <row r="57" spans="1:34" x14ac:dyDescent="0.3">
      <c r="A57" s="250" t="s">
        <v>629</v>
      </c>
      <c r="B57" s="220"/>
      <c r="C57" s="220"/>
      <c r="D57" s="220"/>
      <c r="E57" s="249"/>
      <c r="F57" s="220"/>
      <c r="G57" s="220"/>
      <c r="H57" s="220"/>
      <c r="I57" s="249"/>
      <c r="J57" s="490"/>
      <c r="K57" s="255"/>
      <c r="L57" s="207"/>
      <c r="M57" s="207"/>
      <c r="N57" s="254"/>
      <c r="O57" s="254"/>
      <c r="P57" s="256"/>
      <c r="Q57" s="207"/>
      <c r="R57" s="207"/>
      <c r="S57" s="254"/>
      <c r="T57" s="257"/>
      <c r="U57" s="256"/>
      <c r="V57" s="207"/>
      <c r="W57" s="207"/>
      <c r="X57" s="254"/>
      <c r="Y57" s="207"/>
      <c r="Z57" s="258"/>
      <c r="AA57" s="256"/>
      <c r="AB57" s="76"/>
      <c r="AC57" s="254"/>
      <c r="AD57" s="207"/>
      <c r="AE57" s="254"/>
      <c r="AF57" s="254"/>
      <c r="AG57" s="257"/>
      <c r="AH57" s="97"/>
    </row>
    <row r="58" spans="1:34" x14ac:dyDescent="0.3">
      <c r="A58" s="250"/>
      <c r="B58" s="220"/>
      <c r="C58" s="220"/>
      <c r="D58" s="220"/>
      <c r="E58" s="249"/>
      <c r="F58" s="220"/>
      <c r="G58" s="220"/>
      <c r="H58" s="220"/>
      <c r="I58" s="249"/>
      <c r="J58" s="490"/>
      <c r="K58" s="255"/>
      <c r="L58" s="207"/>
      <c r="M58" s="207"/>
      <c r="N58" s="254"/>
      <c r="O58" s="254"/>
      <c r="P58" s="256"/>
      <c r="Q58" s="207"/>
      <c r="R58" s="207"/>
      <c r="S58" s="254"/>
      <c r="T58" s="257"/>
      <c r="U58" s="256"/>
      <c r="V58" s="207"/>
      <c r="W58" s="207"/>
      <c r="X58" s="254"/>
      <c r="Y58" s="207"/>
      <c r="Z58" s="258"/>
      <c r="AA58" s="256"/>
      <c r="AB58" s="76"/>
      <c r="AC58" s="254"/>
      <c r="AD58" s="207"/>
      <c r="AE58" s="254"/>
      <c r="AF58" s="254"/>
      <c r="AG58" s="257"/>
      <c r="AH58" s="97"/>
    </row>
    <row r="59" spans="1:34" x14ac:dyDescent="0.3">
      <c r="A59" s="250" t="s">
        <v>1015</v>
      </c>
      <c r="B59" s="220">
        <v>44</v>
      </c>
      <c r="C59" s="220">
        <v>2</v>
      </c>
      <c r="D59" s="220">
        <v>4</v>
      </c>
      <c r="E59" s="249">
        <v>2</v>
      </c>
      <c r="F59" s="220" t="s">
        <v>362</v>
      </c>
      <c r="G59" s="220" t="s">
        <v>362</v>
      </c>
      <c r="H59" s="220" t="s">
        <v>362</v>
      </c>
      <c r="I59" s="249" t="s">
        <v>362</v>
      </c>
      <c r="J59" s="490">
        <f>SUM(B59:H59)</f>
        <v>52</v>
      </c>
      <c r="K59" s="255" t="s">
        <v>362</v>
      </c>
      <c r="L59" s="207" t="s">
        <v>362</v>
      </c>
      <c r="M59" s="207" t="s">
        <v>362</v>
      </c>
      <c r="N59" s="207" t="s">
        <v>362</v>
      </c>
      <c r="O59" s="254" t="s">
        <v>362</v>
      </c>
      <c r="P59" s="256" t="s">
        <v>362</v>
      </c>
      <c r="Q59" s="207" t="s">
        <v>362</v>
      </c>
      <c r="R59" s="207" t="s">
        <v>362</v>
      </c>
      <c r="S59" s="254" t="s">
        <v>362</v>
      </c>
      <c r="T59" s="257" t="s">
        <v>362</v>
      </c>
      <c r="U59" s="256" t="s">
        <v>362</v>
      </c>
      <c r="V59" s="207" t="s">
        <v>362</v>
      </c>
      <c r="W59" s="207" t="s">
        <v>362</v>
      </c>
      <c r="X59" s="254" t="s">
        <v>362</v>
      </c>
      <c r="Y59" s="207" t="s">
        <v>362</v>
      </c>
      <c r="Z59" s="258" t="s">
        <v>362</v>
      </c>
      <c r="AA59" s="256" t="s">
        <v>362</v>
      </c>
      <c r="AB59" s="76" t="s">
        <v>362</v>
      </c>
      <c r="AC59" s="254" t="s">
        <v>362</v>
      </c>
      <c r="AD59" s="207" t="s">
        <v>362</v>
      </c>
      <c r="AE59" s="254" t="s">
        <v>362</v>
      </c>
      <c r="AF59" s="254" t="s">
        <v>362</v>
      </c>
      <c r="AG59" s="257" t="s">
        <v>362</v>
      </c>
      <c r="AH59" s="97" t="s">
        <v>362</v>
      </c>
    </row>
    <row r="60" spans="1:34" x14ac:dyDescent="0.3">
      <c r="A60" s="250" t="s">
        <v>648</v>
      </c>
      <c r="B60" s="220"/>
      <c r="C60" s="220"/>
      <c r="D60" s="220"/>
      <c r="E60" s="249"/>
      <c r="F60" s="220"/>
      <c r="G60" s="220"/>
      <c r="H60" s="220"/>
      <c r="I60" s="249"/>
      <c r="J60" s="490"/>
      <c r="K60" s="255"/>
      <c r="L60" s="207"/>
      <c r="M60" s="207"/>
      <c r="N60" s="207"/>
      <c r="O60" s="254"/>
      <c r="P60" s="256"/>
      <c r="Q60" s="207"/>
      <c r="R60" s="207"/>
      <c r="S60" s="254"/>
      <c r="T60" s="257"/>
      <c r="U60" s="256"/>
      <c r="V60" s="207"/>
      <c r="W60" s="207"/>
      <c r="X60" s="254"/>
      <c r="Y60" s="207"/>
      <c r="Z60" s="258"/>
      <c r="AA60" s="256"/>
      <c r="AB60" s="76"/>
      <c r="AC60" s="254"/>
      <c r="AD60" s="207"/>
      <c r="AE60" s="254"/>
      <c r="AF60" s="254"/>
      <c r="AG60" s="257"/>
      <c r="AH60" s="97"/>
    </row>
    <row r="61" spans="1:34" x14ac:dyDescent="0.3">
      <c r="A61" s="250"/>
      <c r="B61" s="220"/>
      <c r="C61" s="220"/>
      <c r="D61" s="220"/>
      <c r="E61" s="249"/>
      <c r="F61" s="220"/>
      <c r="G61" s="220"/>
      <c r="H61" s="220"/>
      <c r="I61" s="249"/>
      <c r="J61" s="490"/>
      <c r="K61" s="255"/>
      <c r="L61" s="207"/>
      <c r="M61" s="207"/>
      <c r="N61" s="207"/>
      <c r="O61" s="254"/>
      <c r="P61" s="256"/>
      <c r="Q61" s="207"/>
      <c r="R61" s="207"/>
      <c r="S61" s="254"/>
      <c r="T61" s="257"/>
      <c r="U61" s="256"/>
      <c r="V61" s="207"/>
      <c r="W61" s="207"/>
      <c r="X61" s="254"/>
      <c r="Y61" s="207"/>
      <c r="Z61" s="258"/>
      <c r="AA61" s="256"/>
      <c r="AB61" s="76"/>
      <c r="AC61" s="254"/>
      <c r="AD61" s="207"/>
      <c r="AE61" s="254"/>
      <c r="AF61" s="254"/>
      <c r="AG61" s="257"/>
      <c r="AH61" s="97"/>
    </row>
    <row r="62" spans="1:34" x14ac:dyDescent="0.3">
      <c r="A62" s="388"/>
      <c r="B62" s="190"/>
      <c r="C62" s="190"/>
      <c r="D62" s="190"/>
      <c r="E62" s="491"/>
      <c r="F62" s="190"/>
      <c r="G62" s="190"/>
      <c r="H62" s="190"/>
      <c r="I62" s="491"/>
      <c r="J62" s="492"/>
      <c r="K62" s="389"/>
      <c r="L62" s="216"/>
      <c r="M62" s="216"/>
      <c r="N62" s="216"/>
      <c r="O62" s="421"/>
      <c r="P62" s="422"/>
      <c r="Q62" s="216"/>
      <c r="R62" s="216"/>
      <c r="S62" s="421"/>
      <c r="T62" s="423"/>
      <c r="U62" s="422"/>
      <c r="V62" s="216"/>
      <c r="W62" s="216"/>
      <c r="X62" s="421"/>
      <c r="Y62" s="216"/>
      <c r="Z62" s="390"/>
      <c r="AA62" s="422"/>
      <c r="AB62" s="391"/>
      <c r="AC62" s="421"/>
      <c r="AD62" s="216"/>
      <c r="AE62" s="421"/>
      <c r="AF62" s="421"/>
      <c r="AG62" s="423"/>
      <c r="AH62" s="424"/>
    </row>
    <row r="63" spans="1:34" x14ac:dyDescent="0.3">
      <c r="A63" s="247" t="s">
        <v>107</v>
      </c>
      <c r="B63" s="157">
        <v>67</v>
      </c>
      <c r="C63" s="157">
        <v>3</v>
      </c>
      <c r="D63" s="157">
        <v>15</v>
      </c>
      <c r="E63" s="488">
        <v>2</v>
      </c>
      <c r="F63" s="157" t="s">
        <v>362</v>
      </c>
      <c r="G63" s="157" t="s">
        <v>362</v>
      </c>
      <c r="H63" s="157" t="s">
        <v>362</v>
      </c>
      <c r="I63" s="488" t="s">
        <v>362</v>
      </c>
      <c r="J63" s="489">
        <f>SUM(B63:H63)</f>
        <v>87</v>
      </c>
      <c r="K63" s="392"/>
      <c r="L63" s="100"/>
      <c r="M63" s="100"/>
      <c r="N63" s="100"/>
      <c r="O63" s="393"/>
      <c r="P63" s="394"/>
      <c r="Q63" s="100"/>
      <c r="R63" s="100"/>
      <c r="S63" s="393"/>
      <c r="T63" s="395"/>
      <c r="U63" s="394"/>
      <c r="V63" s="100"/>
      <c r="W63" s="100"/>
      <c r="X63" s="393"/>
      <c r="Y63" s="100"/>
      <c r="Z63" s="396"/>
      <c r="AA63" s="394"/>
      <c r="AB63" s="397"/>
      <c r="AC63" s="393"/>
      <c r="AD63" s="100"/>
      <c r="AE63" s="393"/>
      <c r="AF63" s="393"/>
      <c r="AG63" s="395"/>
      <c r="AH63" s="398"/>
    </row>
    <row r="64" spans="1:34" x14ac:dyDescent="0.3">
      <c r="A64" s="248" t="s">
        <v>512</v>
      </c>
      <c r="B64" s="220"/>
      <c r="C64" s="220"/>
      <c r="D64" s="220"/>
      <c r="E64" s="249"/>
      <c r="F64" s="220"/>
      <c r="G64" s="220"/>
      <c r="H64" s="220"/>
      <c r="I64" s="249"/>
      <c r="J64" s="490"/>
      <c r="K64" s="255">
        <v>1</v>
      </c>
      <c r="L64" s="207" t="s">
        <v>362</v>
      </c>
      <c r="M64" s="207" t="s">
        <v>362</v>
      </c>
      <c r="N64" s="207" t="s">
        <v>362</v>
      </c>
      <c r="O64" s="254" t="s">
        <v>362</v>
      </c>
      <c r="P64" s="256" t="s">
        <v>362</v>
      </c>
      <c r="Q64" s="207" t="s">
        <v>362</v>
      </c>
      <c r="R64" s="207" t="s">
        <v>362</v>
      </c>
      <c r="S64" s="254">
        <v>1</v>
      </c>
      <c r="T64" s="257" t="s">
        <v>362</v>
      </c>
      <c r="U64" s="256" t="s">
        <v>362</v>
      </c>
      <c r="V64" s="207" t="s">
        <v>362</v>
      </c>
      <c r="W64" s="207">
        <v>1</v>
      </c>
      <c r="X64" s="254" t="s">
        <v>362</v>
      </c>
      <c r="Y64" s="207" t="s">
        <v>362</v>
      </c>
      <c r="Z64" s="258" t="s">
        <v>362</v>
      </c>
      <c r="AA64" s="256">
        <v>1</v>
      </c>
      <c r="AB64" s="76" t="s">
        <v>362</v>
      </c>
      <c r="AC64" s="254" t="s">
        <v>362</v>
      </c>
      <c r="AD64" s="207" t="s">
        <v>362</v>
      </c>
      <c r="AE64" s="207" t="s">
        <v>362</v>
      </c>
      <c r="AF64" s="254" t="s">
        <v>362</v>
      </c>
      <c r="AG64" s="257" t="s">
        <v>362</v>
      </c>
      <c r="AH64" s="97" t="s">
        <v>362</v>
      </c>
    </row>
    <row r="65" spans="1:34" x14ac:dyDescent="0.3">
      <c r="A65" s="248" t="s">
        <v>565</v>
      </c>
      <c r="B65" s="220"/>
      <c r="C65" s="220"/>
      <c r="D65" s="220"/>
      <c r="E65" s="249"/>
      <c r="F65" s="220"/>
      <c r="G65" s="220"/>
      <c r="H65" s="220"/>
      <c r="I65" s="249"/>
      <c r="J65" s="490"/>
      <c r="K65" s="255">
        <v>1</v>
      </c>
      <c r="L65" s="207" t="s">
        <v>362</v>
      </c>
      <c r="M65" s="207" t="s">
        <v>362</v>
      </c>
      <c r="N65" s="207" t="s">
        <v>362</v>
      </c>
      <c r="O65" s="254" t="s">
        <v>362</v>
      </c>
      <c r="P65" s="256" t="s">
        <v>362</v>
      </c>
      <c r="Q65" s="207" t="s">
        <v>362</v>
      </c>
      <c r="R65" s="207" t="s">
        <v>362</v>
      </c>
      <c r="S65" s="254">
        <v>1</v>
      </c>
      <c r="T65" s="257" t="s">
        <v>362</v>
      </c>
      <c r="U65" s="256" t="s">
        <v>362</v>
      </c>
      <c r="V65" s="207" t="s">
        <v>362</v>
      </c>
      <c r="W65" s="207">
        <v>1</v>
      </c>
      <c r="X65" s="254" t="s">
        <v>362</v>
      </c>
      <c r="Y65" s="207" t="s">
        <v>362</v>
      </c>
      <c r="Z65" s="258" t="s">
        <v>362</v>
      </c>
      <c r="AA65" s="256">
        <v>1</v>
      </c>
      <c r="AB65" s="76" t="s">
        <v>362</v>
      </c>
      <c r="AC65" s="254" t="s">
        <v>362</v>
      </c>
      <c r="AD65" s="207" t="s">
        <v>362</v>
      </c>
      <c r="AE65" s="207" t="s">
        <v>362</v>
      </c>
      <c r="AF65" s="254" t="s">
        <v>362</v>
      </c>
      <c r="AG65" s="257" t="s">
        <v>362</v>
      </c>
      <c r="AH65" s="97" t="s">
        <v>362</v>
      </c>
    </row>
    <row r="66" spans="1:34" x14ac:dyDescent="0.3">
      <c r="A66" s="248" t="s">
        <v>567</v>
      </c>
      <c r="B66" s="220"/>
      <c r="C66" s="220"/>
      <c r="D66" s="220"/>
      <c r="E66" s="249"/>
      <c r="F66" s="220"/>
      <c r="G66" s="220"/>
      <c r="H66" s="220"/>
      <c r="I66" s="249"/>
      <c r="J66" s="490"/>
      <c r="K66" s="255">
        <v>1</v>
      </c>
      <c r="L66" s="207" t="s">
        <v>362</v>
      </c>
      <c r="M66" s="207" t="s">
        <v>362</v>
      </c>
      <c r="N66" s="207" t="s">
        <v>362</v>
      </c>
      <c r="O66" s="254" t="s">
        <v>362</v>
      </c>
      <c r="P66" s="256" t="s">
        <v>362</v>
      </c>
      <c r="Q66" s="207" t="s">
        <v>362</v>
      </c>
      <c r="R66" s="207" t="s">
        <v>362</v>
      </c>
      <c r="S66" s="254">
        <v>1</v>
      </c>
      <c r="T66" s="257" t="s">
        <v>362</v>
      </c>
      <c r="U66" s="256" t="s">
        <v>362</v>
      </c>
      <c r="V66" s="207" t="s">
        <v>362</v>
      </c>
      <c r="W66" s="207">
        <v>1</v>
      </c>
      <c r="X66" s="254" t="s">
        <v>362</v>
      </c>
      <c r="Y66" s="207" t="s">
        <v>362</v>
      </c>
      <c r="Z66" s="258" t="s">
        <v>362</v>
      </c>
      <c r="AA66" s="256">
        <v>1</v>
      </c>
      <c r="AB66" s="76" t="s">
        <v>362</v>
      </c>
      <c r="AC66" s="254" t="s">
        <v>362</v>
      </c>
      <c r="AD66" s="207" t="s">
        <v>362</v>
      </c>
      <c r="AE66" s="207" t="s">
        <v>362</v>
      </c>
      <c r="AF66" s="254" t="s">
        <v>362</v>
      </c>
      <c r="AG66" s="257" t="s">
        <v>362</v>
      </c>
      <c r="AH66" s="97" t="s">
        <v>362</v>
      </c>
    </row>
    <row r="67" spans="1:34" x14ac:dyDescent="0.3">
      <c r="A67" s="248" t="s">
        <v>1119</v>
      </c>
      <c r="B67" s="220"/>
      <c r="C67" s="220"/>
      <c r="D67" s="220"/>
      <c r="E67" s="249"/>
      <c r="F67" s="220"/>
      <c r="G67" s="220"/>
      <c r="H67" s="220"/>
      <c r="I67" s="249"/>
      <c r="J67" s="490"/>
      <c r="K67" s="255">
        <v>1</v>
      </c>
      <c r="L67" s="207" t="s">
        <v>362</v>
      </c>
      <c r="M67" s="207" t="s">
        <v>362</v>
      </c>
      <c r="N67" s="207" t="s">
        <v>362</v>
      </c>
      <c r="O67" s="254" t="s">
        <v>362</v>
      </c>
      <c r="P67" s="256" t="s">
        <v>362</v>
      </c>
      <c r="Q67" s="207">
        <v>1</v>
      </c>
      <c r="R67" s="207" t="s">
        <v>362</v>
      </c>
      <c r="S67" s="254" t="s">
        <v>362</v>
      </c>
      <c r="T67" s="257" t="s">
        <v>362</v>
      </c>
      <c r="U67" s="256" t="s">
        <v>362</v>
      </c>
      <c r="V67" s="207" t="s">
        <v>362</v>
      </c>
      <c r="W67" s="207">
        <v>1</v>
      </c>
      <c r="X67" s="254" t="s">
        <v>362</v>
      </c>
      <c r="Y67" s="207" t="s">
        <v>362</v>
      </c>
      <c r="Z67" s="258" t="s">
        <v>362</v>
      </c>
      <c r="AA67" s="256" t="s">
        <v>362</v>
      </c>
      <c r="AB67" s="76" t="s">
        <v>911</v>
      </c>
      <c r="AC67" s="254" t="s">
        <v>362</v>
      </c>
      <c r="AD67" s="207">
        <v>1</v>
      </c>
      <c r="AE67" s="254" t="s">
        <v>362</v>
      </c>
      <c r="AF67" s="254" t="s">
        <v>362</v>
      </c>
      <c r="AG67" s="257" t="s">
        <v>362</v>
      </c>
      <c r="AH67" s="97" t="s">
        <v>362</v>
      </c>
    </row>
    <row r="68" spans="1:34" x14ac:dyDescent="0.3">
      <c r="A68" s="248" t="s">
        <v>827</v>
      </c>
      <c r="B68" s="220"/>
      <c r="C68" s="220"/>
      <c r="D68" s="220"/>
      <c r="E68" s="249"/>
      <c r="F68" s="220"/>
      <c r="G68" s="220"/>
      <c r="H68" s="220"/>
      <c r="I68" s="249"/>
      <c r="J68" s="490"/>
      <c r="K68" s="144">
        <v>1</v>
      </c>
      <c r="L68" s="99" t="s">
        <v>362</v>
      </c>
      <c r="M68" s="99" t="s">
        <v>362</v>
      </c>
      <c r="N68" s="99" t="s">
        <v>362</v>
      </c>
      <c r="O68" s="105" t="s">
        <v>362</v>
      </c>
      <c r="P68" s="106" t="s">
        <v>362</v>
      </c>
      <c r="Q68" s="99" t="s">
        <v>362</v>
      </c>
      <c r="R68" s="99" t="s">
        <v>362</v>
      </c>
      <c r="S68" s="105">
        <v>1</v>
      </c>
      <c r="T68" s="107" t="s">
        <v>362</v>
      </c>
      <c r="U68" s="106" t="s">
        <v>362</v>
      </c>
      <c r="V68" s="99" t="s">
        <v>362</v>
      </c>
      <c r="W68" s="99">
        <v>1</v>
      </c>
      <c r="X68" s="105" t="s">
        <v>362</v>
      </c>
      <c r="Y68" s="228" t="s">
        <v>362</v>
      </c>
      <c r="Z68" s="244" t="s">
        <v>362</v>
      </c>
      <c r="AA68" s="106" t="s">
        <v>362</v>
      </c>
      <c r="AB68" s="127" t="s">
        <v>911</v>
      </c>
      <c r="AC68" s="105" t="s">
        <v>362</v>
      </c>
      <c r="AD68" s="99">
        <v>1</v>
      </c>
      <c r="AE68" s="105" t="s">
        <v>362</v>
      </c>
      <c r="AF68" s="105" t="s">
        <v>362</v>
      </c>
      <c r="AG68" s="107" t="s">
        <v>362</v>
      </c>
      <c r="AH68" s="108" t="s">
        <v>362</v>
      </c>
    </row>
    <row r="69" spans="1:34" ht="16.2" thickBot="1" x14ac:dyDescent="0.35">
      <c r="A69" s="248" t="s">
        <v>348</v>
      </c>
      <c r="B69" s="220"/>
      <c r="C69" s="220"/>
      <c r="D69" s="220"/>
      <c r="E69" s="249"/>
      <c r="F69" s="220"/>
      <c r="G69" s="220"/>
      <c r="H69" s="220"/>
      <c r="I69" s="249"/>
      <c r="J69" s="490"/>
      <c r="K69" s="255">
        <v>1</v>
      </c>
      <c r="L69" s="207" t="s">
        <v>362</v>
      </c>
      <c r="M69" s="207" t="s">
        <v>362</v>
      </c>
      <c r="N69" s="207" t="s">
        <v>362</v>
      </c>
      <c r="O69" s="254" t="s">
        <v>362</v>
      </c>
      <c r="P69" s="256" t="s">
        <v>362</v>
      </c>
      <c r="Q69" s="207" t="s">
        <v>362</v>
      </c>
      <c r="R69" s="207" t="s">
        <v>362</v>
      </c>
      <c r="S69" s="254">
        <v>1</v>
      </c>
      <c r="T69" s="257" t="s">
        <v>362</v>
      </c>
      <c r="U69" s="256" t="s">
        <v>362</v>
      </c>
      <c r="V69" s="207" t="s">
        <v>362</v>
      </c>
      <c r="W69" s="207">
        <v>1</v>
      </c>
      <c r="X69" s="254" t="s">
        <v>362</v>
      </c>
      <c r="Y69" s="207" t="s">
        <v>362</v>
      </c>
      <c r="Z69" s="258" t="s">
        <v>362</v>
      </c>
      <c r="AA69" s="256" t="s">
        <v>362</v>
      </c>
      <c r="AB69" s="76" t="s">
        <v>362</v>
      </c>
      <c r="AC69" s="254" t="s">
        <v>362</v>
      </c>
      <c r="AD69" s="207">
        <v>1</v>
      </c>
      <c r="AE69" s="207" t="s">
        <v>362</v>
      </c>
      <c r="AF69" s="254" t="s">
        <v>362</v>
      </c>
      <c r="AG69" s="257" t="s">
        <v>362</v>
      </c>
      <c r="AH69" s="97" t="s">
        <v>362</v>
      </c>
    </row>
    <row r="70" spans="1:34" ht="16.2" thickBot="1" x14ac:dyDescent="0.35">
      <c r="A70" s="248"/>
      <c r="B70" s="220"/>
      <c r="C70" s="220"/>
      <c r="D70" s="220"/>
      <c r="E70" s="249"/>
      <c r="F70" s="220"/>
      <c r="G70" s="220"/>
      <c r="H70" s="220"/>
      <c r="I70" s="249"/>
      <c r="J70" s="490"/>
      <c r="K70" s="111">
        <f>SUM(K64:K69)</f>
        <v>6</v>
      </c>
      <c r="L70" s="109" t="s">
        <v>362</v>
      </c>
      <c r="M70" s="109" t="s">
        <v>362</v>
      </c>
      <c r="N70" s="109" t="s">
        <v>362</v>
      </c>
      <c r="O70" s="110" t="s">
        <v>362</v>
      </c>
      <c r="P70" s="111" t="s">
        <v>362</v>
      </c>
      <c r="Q70" s="109">
        <f>SUM(Q67:Q68)</f>
        <v>1</v>
      </c>
      <c r="R70" s="109" t="s">
        <v>362</v>
      </c>
      <c r="S70" s="110">
        <f>SUM(S64:S69)</f>
        <v>5</v>
      </c>
      <c r="T70" s="112" t="s">
        <v>362</v>
      </c>
      <c r="U70" s="111" t="s">
        <v>362</v>
      </c>
      <c r="V70" s="109" t="s">
        <v>362</v>
      </c>
      <c r="W70" s="109">
        <f>SUM(W64:W69)</f>
        <v>6</v>
      </c>
      <c r="X70" s="110" t="s">
        <v>362</v>
      </c>
      <c r="Y70" s="109" t="s">
        <v>362</v>
      </c>
      <c r="Z70" s="143" t="s">
        <v>362</v>
      </c>
      <c r="AA70" s="111">
        <f>SUM(AA64:AA68)</f>
        <v>3</v>
      </c>
      <c r="AB70" s="143" t="s">
        <v>362</v>
      </c>
      <c r="AC70" s="110" t="s">
        <v>362</v>
      </c>
      <c r="AD70" s="109">
        <f>SUM(AD67:AD69)</f>
        <v>3</v>
      </c>
      <c r="AE70" s="110" t="s">
        <v>362</v>
      </c>
      <c r="AF70" s="110" t="s">
        <v>362</v>
      </c>
      <c r="AG70" s="112" t="s">
        <v>362</v>
      </c>
      <c r="AH70" s="113" t="s">
        <v>362</v>
      </c>
    </row>
    <row r="71" spans="1:34" ht="16.2" thickTop="1" x14ac:dyDescent="0.3">
      <c r="A71" s="250"/>
      <c r="B71" s="220"/>
      <c r="C71" s="220"/>
      <c r="D71" s="220"/>
      <c r="E71" s="249"/>
      <c r="F71" s="220"/>
      <c r="G71" s="220"/>
      <c r="H71" s="220"/>
      <c r="I71" s="249"/>
      <c r="J71" s="490"/>
      <c r="K71" s="455"/>
      <c r="L71" s="60"/>
      <c r="M71" s="60"/>
      <c r="N71" s="60"/>
      <c r="O71" s="456"/>
      <c r="P71" s="457"/>
      <c r="Q71" s="60"/>
      <c r="R71" s="60"/>
      <c r="S71" s="456"/>
      <c r="T71" s="458"/>
      <c r="U71" s="457"/>
      <c r="V71" s="60"/>
      <c r="W71" s="60"/>
      <c r="X71" s="456"/>
      <c r="Y71" s="60"/>
      <c r="Z71" s="460"/>
      <c r="AA71" s="457"/>
      <c r="AB71" s="460"/>
      <c r="AC71" s="456"/>
      <c r="AD71" s="60"/>
      <c r="AE71" s="456"/>
      <c r="AF71" s="456"/>
      <c r="AG71" s="458"/>
      <c r="AH71" s="461"/>
    </row>
    <row r="72" spans="1:34" x14ac:dyDescent="0.3">
      <c r="A72" s="250"/>
      <c r="B72" s="220"/>
      <c r="C72" s="220"/>
      <c r="D72" s="220"/>
      <c r="E72" s="249"/>
      <c r="F72" s="220"/>
      <c r="G72" s="220"/>
      <c r="H72" s="220"/>
      <c r="I72" s="249"/>
      <c r="J72" s="490"/>
      <c r="K72" s="255"/>
      <c r="L72" s="207"/>
      <c r="M72" s="207"/>
      <c r="N72" s="207"/>
      <c r="O72" s="254"/>
      <c r="P72" s="256"/>
      <c r="Q72" s="207"/>
      <c r="R72" s="207"/>
      <c r="S72" s="254"/>
      <c r="T72" s="257"/>
      <c r="U72" s="256"/>
      <c r="V72" s="207"/>
      <c r="W72" s="207"/>
      <c r="X72" s="254"/>
      <c r="Y72" s="207"/>
      <c r="Z72" s="76"/>
      <c r="AA72" s="256"/>
      <c r="AB72" s="76"/>
      <c r="AC72" s="254"/>
      <c r="AD72" s="207"/>
      <c r="AE72" s="254"/>
      <c r="AF72" s="254"/>
      <c r="AG72" s="257"/>
      <c r="AH72" s="97"/>
    </row>
    <row r="73" spans="1:34" x14ac:dyDescent="0.3">
      <c r="A73" s="250" t="s">
        <v>1016</v>
      </c>
      <c r="B73" s="220">
        <v>26</v>
      </c>
      <c r="C73" s="220">
        <v>3</v>
      </c>
      <c r="D73" s="220">
        <v>19</v>
      </c>
      <c r="E73" s="249">
        <v>2</v>
      </c>
      <c r="F73" s="220" t="s">
        <v>362</v>
      </c>
      <c r="G73" s="220" t="s">
        <v>362</v>
      </c>
      <c r="H73" s="220" t="s">
        <v>362</v>
      </c>
      <c r="I73" s="249" t="s">
        <v>362</v>
      </c>
      <c r="J73" s="490">
        <f>SUM(B73:H73)</f>
        <v>50</v>
      </c>
      <c r="K73" s="255"/>
      <c r="L73" s="207"/>
      <c r="M73" s="207"/>
      <c r="N73" s="207"/>
      <c r="O73" s="254"/>
      <c r="P73" s="256"/>
      <c r="Q73" s="207"/>
      <c r="R73" s="207"/>
      <c r="S73" s="254"/>
      <c r="T73" s="257"/>
      <c r="U73" s="256"/>
      <c r="V73" s="207"/>
      <c r="W73" s="207"/>
      <c r="X73" s="254"/>
      <c r="Y73" s="207"/>
      <c r="Z73" s="258"/>
      <c r="AA73" s="256"/>
      <c r="AB73" s="76"/>
      <c r="AC73" s="254"/>
      <c r="AD73" s="207"/>
      <c r="AE73" s="254"/>
      <c r="AF73" s="254"/>
      <c r="AG73" s="257"/>
      <c r="AH73" s="97"/>
    </row>
    <row r="74" spans="1:34" x14ac:dyDescent="0.3">
      <c r="A74" s="248" t="s">
        <v>715</v>
      </c>
      <c r="B74" s="220"/>
      <c r="C74" s="220"/>
      <c r="D74" s="220"/>
      <c r="E74" s="249"/>
      <c r="F74" s="220"/>
      <c r="G74" s="220"/>
      <c r="H74" s="220"/>
      <c r="I74" s="249"/>
      <c r="J74" s="490"/>
      <c r="K74" s="255">
        <v>1</v>
      </c>
      <c r="L74" s="207" t="s">
        <v>362</v>
      </c>
      <c r="M74" s="207" t="s">
        <v>362</v>
      </c>
      <c r="N74" s="207" t="s">
        <v>362</v>
      </c>
      <c r="O74" s="254" t="s">
        <v>362</v>
      </c>
      <c r="P74" s="256">
        <v>1</v>
      </c>
      <c r="Q74" s="207" t="s">
        <v>362</v>
      </c>
      <c r="R74" s="207" t="s">
        <v>362</v>
      </c>
      <c r="S74" s="254" t="s">
        <v>362</v>
      </c>
      <c r="T74" s="257" t="s">
        <v>362</v>
      </c>
      <c r="U74" s="256" t="s">
        <v>362</v>
      </c>
      <c r="V74" s="207" t="s">
        <v>362</v>
      </c>
      <c r="W74" s="207">
        <v>1</v>
      </c>
      <c r="X74" s="254" t="s">
        <v>362</v>
      </c>
      <c r="Y74" s="207" t="s">
        <v>362</v>
      </c>
      <c r="Z74" s="258" t="s">
        <v>362</v>
      </c>
      <c r="AA74" s="256">
        <v>1</v>
      </c>
      <c r="AB74" s="76" t="s">
        <v>362</v>
      </c>
      <c r="AC74" s="254" t="s">
        <v>362</v>
      </c>
      <c r="AD74" s="207" t="s">
        <v>362</v>
      </c>
      <c r="AE74" s="207" t="s">
        <v>362</v>
      </c>
      <c r="AF74" s="254" t="s">
        <v>362</v>
      </c>
      <c r="AG74" s="257" t="s">
        <v>362</v>
      </c>
      <c r="AH74" s="97" t="s">
        <v>362</v>
      </c>
    </row>
    <row r="75" spans="1:34" x14ac:dyDescent="0.3">
      <c r="A75" s="248" t="s">
        <v>861</v>
      </c>
      <c r="B75" s="220"/>
      <c r="C75" s="220"/>
      <c r="D75" s="220"/>
      <c r="E75" s="249"/>
      <c r="F75" s="220"/>
      <c r="G75" s="220"/>
      <c r="H75" s="220"/>
      <c r="I75" s="249"/>
      <c r="J75" s="490"/>
      <c r="K75" s="255">
        <v>1</v>
      </c>
      <c r="L75" s="207" t="s">
        <v>362</v>
      </c>
      <c r="M75" s="207" t="s">
        <v>362</v>
      </c>
      <c r="N75" s="207" t="s">
        <v>362</v>
      </c>
      <c r="O75" s="254" t="s">
        <v>362</v>
      </c>
      <c r="P75" s="256">
        <v>1</v>
      </c>
      <c r="Q75" s="207" t="s">
        <v>362</v>
      </c>
      <c r="R75" s="207" t="s">
        <v>362</v>
      </c>
      <c r="S75" s="254" t="s">
        <v>362</v>
      </c>
      <c r="T75" s="257" t="s">
        <v>362</v>
      </c>
      <c r="U75" s="256" t="s">
        <v>362</v>
      </c>
      <c r="V75" s="207" t="s">
        <v>362</v>
      </c>
      <c r="W75" s="207" t="s">
        <v>362</v>
      </c>
      <c r="X75" s="254">
        <v>1</v>
      </c>
      <c r="Y75" s="207" t="s">
        <v>362</v>
      </c>
      <c r="Z75" s="258" t="s">
        <v>362</v>
      </c>
      <c r="AA75" s="256">
        <v>1</v>
      </c>
      <c r="AB75" s="76" t="s">
        <v>362</v>
      </c>
      <c r="AC75" s="254" t="s">
        <v>362</v>
      </c>
      <c r="AD75" s="207" t="s">
        <v>362</v>
      </c>
      <c r="AE75" s="207" t="s">
        <v>362</v>
      </c>
      <c r="AF75" s="254" t="s">
        <v>362</v>
      </c>
      <c r="AG75" s="257" t="s">
        <v>362</v>
      </c>
      <c r="AH75" s="97" t="s">
        <v>362</v>
      </c>
    </row>
    <row r="76" spans="1:34" x14ac:dyDescent="0.3">
      <c r="A76" s="248" t="s">
        <v>939</v>
      </c>
      <c r="B76" s="220"/>
      <c r="C76" s="220"/>
      <c r="D76" s="220"/>
      <c r="E76" s="249"/>
      <c r="F76" s="220"/>
      <c r="G76" s="220"/>
      <c r="H76" s="220"/>
      <c r="I76" s="249"/>
      <c r="J76" s="490"/>
      <c r="K76" s="255">
        <v>1</v>
      </c>
      <c r="L76" s="207" t="s">
        <v>362</v>
      </c>
      <c r="M76" s="207" t="s">
        <v>362</v>
      </c>
      <c r="N76" s="207" t="s">
        <v>362</v>
      </c>
      <c r="O76" s="254" t="s">
        <v>362</v>
      </c>
      <c r="P76" s="256">
        <v>1</v>
      </c>
      <c r="Q76" s="207" t="s">
        <v>362</v>
      </c>
      <c r="R76" s="207" t="s">
        <v>362</v>
      </c>
      <c r="S76" s="254" t="s">
        <v>362</v>
      </c>
      <c r="T76" s="257" t="s">
        <v>362</v>
      </c>
      <c r="U76" s="256" t="s">
        <v>362</v>
      </c>
      <c r="V76" s="207" t="s">
        <v>362</v>
      </c>
      <c r="W76" s="207" t="s">
        <v>362</v>
      </c>
      <c r="X76" s="254">
        <v>1</v>
      </c>
      <c r="Y76" s="207" t="s">
        <v>362</v>
      </c>
      <c r="Z76" s="258" t="s">
        <v>362</v>
      </c>
      <c r="AA76" s="256">
        <v>1</v>
      </c>
      <c r="AB76" s="76" t="s">
        <v>362</v>
      </c>
      <c r="AC76" s="254" t="s">
        <v>362</v>
      </c>
      <c r="AD76" s="207" t="s">
        <v>362</v>
      </c>
      <c r="AE76" s="207" t="s">
        <v>362</v>
      </c>
      <c r="AF76" s="254" t="s">
        <v>362</v>
      </c>
      <c r="AG76" s="257" t="s">
        <v>362</v>
      </c>
      <c r="AH76" s="97" t="s">
        <v>362</v>
      </c>
    </row>
    <row r="77" spans="1:34" x14ac:dyDescent="0.3">
      <c r="A77" s="248" t="s">
        <v>1032</v>
      </c>
      <c r="B77" s="220"/>
      <c r="C77" s="220"/>
      <c r="D77" s="220"/>
      <c r="E77" s="249"/>
      <c r="F77" s="220"/>
      <c r="G77" s="220"/>
      <c r="H77" s="220"/>
      <c r="I77" s="249"/>
      <c r="J77" s="490"/>
      <c r="K77" s="255">
        <v>1</v>
      </c>
      <c r="L77" s="207" t="s">
        <v>362</v>
      </c>
      <c r="M77" s="207" t="s">
        <v>362</v>
      </c>
      <c r="N77" s="207" t="s">
        <v>362</v>
      </c>
      <c r="O77" s="254" t="s">
        <v>362</v>
      </c>
      <c r="P77" s="256">
        <v>1</v>
      </c>
      <c r="Q77" s="207" t="s">
        <v>362</v>
      </c>
      <c r="R77" s="207" t="s">
        <v>362</v>
      </c>
      <c r="S77" s="254" t="s">
        <v>362</v>
      </c>
      <c r="T77" s="257" t="s">
        <v>362</v>
      </c>
      <c r="U77" s="256" t="s">
        <v>362</v>
      </c>
      <c r="V77" s="207" t="s">
        <v>362</v>
      </c>
      <c r="W77" s="207">
        <v>1</v>
      </c>
      <c r="X77" s="254" t="s">
        <v>362</v>
      </c>
      <c r="Y77" s="207" t="s">
        <v>362</v>
      </c>
      <c r="Z77" s="258" t="s">
        <v>362</v>
      </c>
      <c r="AA77" s="256">
        <v>1</v>
      </c>
      <c r="AB77" s="76" t="s">
        <v>362</v>
      </c>
      <c r="AC77" s="254" t="s">
        <v>362</v>
      </c>
      <c r="AD77" s="207" t="s">
        <v>362</v>
      </c>
      <c r="AE77" s="207" t="s">
        <v>362</v>
      </c>
      <c r="AF77" s="254" t="s">
        <v>362</v>
      </c>
      <c r="AG77" s="257" t="s">
        <v>362</v>
      </c>
      <c r="AH77" s="97" t="s">
        <v>362</v>
      </c>
    </row>
    <row r="78" spans="1:34" x14ac:dyDescent="0.3">
      <c r="A78" s="248" t="s">
        <v>1083</v>
      </c>
      <c r="B78" s="220"/>
      <c r="C78" s="220"/>
      <c r="D78" s="220"/>
      <c r="E78" s="249"/>
      <c r="F78" s="220"/>
      <c r="G78" s="220"/>
      <c r="H78" s="220"/>
      <c r="I78" s="249"/>
      <c r="J78" s="490"/>
      <c r="K78" s="255">
        <v>1</v>
      </c>
      <c r="L78" s="207" t="s">
        <v>362</v>
      </c>
      <c r="M78" s="207" t="s">
        <v>362</v>
      </c>
      <c r="N78" s="207" t="s">
        <v>362</v>
      </c>
      <c r="O78" s="254" t="s">
        <v>362</v>
      </c>
      <c r="P78" s="256">
        <v>1</v>
      </c>
      <c r="Q78" s="207" t="s">
        <v>362</v>
      </c>
      <c r="R78" s="207" t="s">
        <v>362</v>
      </c>
      <c r="S78" s="254" t="s">
        <v>362</v>
      </c>
      <c r="T78" s="257" t="s">
        <v>362</v>
      </c>
      <c r="U78" s="256" t="s">
        <v>362</v>
      </c>
      <c r="V78" s="207" t="s">
        <v>362</v>
      </c>
      <c r="W78" s="207">
        <v>1</v>
      </c>
      <c r="X78" s="254" t="s">
        <v>362</v>
      </c>
      <c r="Y78" s="207" t="s">
        <v>362</v>
      </c>
      <c r="Z78" s="258" t="s">
        <v>362</v>
      </c>
      <c r="AA78" s="256">
        <v>1</v>
      </c>
      <c r="AB78" s="76" t="s">
        <v>362</v>
      </c>
      <c r="AC78" s="254" t="s">
        <v>362</v>
      </c>
      <c r="AD78" s="207" t="s">
        <v>362</v>
      </c>
      <c r="AE78" s="207" t="s">
        <v>362</v>
      </c>
      <c r="AF78" s="254" t="s">
        <v>362</v>
      </c>
      <c r="AG78" s="257" t="s">
        <v>362</v>
      </c>
      <c r="AH78" s="97" t="s">
        <v>362</v>
      </c>
    </row>
    <row r="79" spans="1:34" ht="16.2" thickBot="1" x14ac:dyDescent="0.35">
      <c r="A79" s="248" t="s">
        <v>129</v>
      </c>
      <c r="B79" s="220"/>
      <c r="C79" s="220"/>
      <c r="D79" s="220"/>
      <c r="E79" s="249"/>
      <c r="F79" s="220"/>
      <c r="G79" s="220"/>
      <c r="H79" s="220"/>
      <c r="I79" s="249"/>
      <c r="J79" s="490"/>
      <c r="K79" s="144">
        <v>1</v>
      </c>
      <c r="L79" s="99" t="s">
        <v>362</v>
      </c>
      <c r="M79" s="99" t="s">
        <v>362</v>
      </c>
      <c r="N79" s="99" t="s">
        <v>362</v>
      </c>
      <c r="O79" s="105" t="s">
        <v>362</v>
      </c>
      <c r="P79" s="106">
        <v>1</v>
      </c>
      <c r="Q79" s="99" t="s">
        <v>362</v>
      </c>
      <c r="R79" s="99" t="s">
        <v>362</v>
      </c>
      <c r="S79" s="105" t="s">
        <v>362</v>
      </c>
      <c r="T79" s="107" t="s">
        <v>362</v>
      </c>
      <c r="U79" s="106" t="s">
        <v>362</v>
      </c>
      <c r="V79" s="99" t="s">
        <v>362</v>
      </c>
      <c r="W79" s="99">
        <v>1</v>
      </c>
      <c r="X79" s="105" t="s">
        <v>362</v>
      </c>
      <c r="Y79" s="228" t="s">
        <v>362</v>
      </c>
      <c r="Z79" s="244" t="s">
        <v>362</v>
      </c>
      <c r="AA79" s="106" t="s">
        <v>362</v>
      </c>
      <c r="AB79" s="127" t="s">
        <v>362</v>
      </c>
      <c r="AC79" s="105" t="s">
        <v>362</v>
      </c>
      <c r="AD79" s="99">
        <v>1</v>
      </c>
      <c r="AE79" s="105" t="s">
        <v>362</v>
      </c>
      <c r="AF79" s="105" t="s">
        <v>362</v>
      </c>
      <c r="AG79" s="107" t="s">
        <v>362</v>
      </c>
      <c r="AH79" s="108" t="s">
        <v>362</v>
      </c>
    </row>
    <row r="80" spans="1:34" ht="16.2" thickBot="1" x14ac:dyDescent="0.35">
      <c r="A80" s="250"/>
      <c r="B80" s="220"/>
      <c r="C80" s="220"/>
      <c r="D80" s="220"/>
      <c r="E80" s="249"/>
      <c r="F80" s="220"/>
      <c r="G80" s="220"/>
      <c r="H80" s="220"/>
      <c r="I80" s="249"/>
      <c r="J80" s="490"/>
      <c r="K80" s="111">
        <f>SUM(K74:K79)</f>
        <v>6</v>
      </c>
      <c r="L80" s="109" t="s">
        <v>362</v>
      </c>
      <c r="M80" s="109" t="s">
        <v>362</v>
      </c>
      <c r="N80" s="109" t="s">
        <v>362</v>
      </c>
      <c r="O80" s="110" t="s">
        <v>362</v>
      </c>
      <c r="P80" s="111">
        <f>SUM(P74:P79)</f>
        <v>6</v>
      </c>
      <c r="Q80" s="109" t="s">
        <v>362</v>
      </c>
      <c r="R80" s="109" t="s">
        <v>362</v>
      </c>
      <c r="S80" s="110" t="s">
        <v>362</v>
      </c>
      <c r="T80" s="112" t="s">
        <v>362</v>
      </c>
      <c r="U80" s="111" t="s">
        <v>362</v>
      </c>
      <c r="V80" s="109" t="s">
        <v>362</v>
      </c>
      <c r="W80" s="109">
        <f>SUM(W74:W79)</f>
        <v>4</v>
      </c>
      <c r="X80" s="110">
        <f>SUM(X75:X79)</f>
        <v>2</v>
      </c>
      <c r="Y80" s="109" t="s">
        <v>362</v>
      </c>
      <c r="Z80" s="143" t="s">
        <v>362</v>
      </c>
      <c r="AA80" s="111">
        <f>SUM(AA74:AA79)</f>
        <v>5</v>
      </c>
      <c r="AB80" s="143" t="s">
        <v>362</v>
      </c>
      <c r="AC80" s="110" t="s">
        <v>362</v>
      </c>
      <c r="AD80" s="109">
        <f>SUM(AD74:AD79)</f>
        <v>1</v>
      </c>
      <c r="AE80" s="110" t="s">
        <v>362</v>
      </c>
      <c r="AF80" s="110" t="s">
        <v>362</v>
      </c>
      <c r="AG80" s="112" t="s">
        <v>362</v>
      </c>
      <c r="AH80" s="113" t="s">
        <v>362</v>
      </c>
    </row>
    <row r="81" spans="1:34" ht="16.2" thickTop="1" x14ac:dyDescent="0.3">
      <c r="A81" s="250"/>
      <c r="B81" s="220"/>
      <c r="C81" s="220"/>
      <c r="D81" s="220"/>
      <c r="E81" s="249"/>
      <c r="F81" s="220"/>
      <c r="G81" s="220"/>
      <c r="H81" s="220"/>
      <c r="I81" s="249"/>
      <c r="J81" s="490"/>
      <c r="K81" s="465"/>
      <c r="L81" s="466"/>
      <c r="M81" s="466"/>
      <c r="N81" s="466"/>
      <c r="O81" s="467"/>
      <c r="P81" s="465"/>
      <c r="Q81" s="466"/>
      <c r="R81" s="466"/>
      <c r="S81" s="467"/>
      <c r="T81" s="364"/>
      <c r="U81" s="465"/>
      <c r="V81" s="466"/>
      <c r="W81" s="466"/>
      <c r="X81" s="467"/>
      <c r="Y81" s="466"/>
      <c r="Z81" s="468"/>
      <c r="AA81" s="465"/>
      <c r="AB81" s="468"/>
      <c r="AC81" s="467"/>
      <c r="AD81" s="466"/>
      <c r="AE81" s="467"/>
      <c r="AF81" s="467"/>
      <c r="AG81" s="364"/>
      <c r="AH81" s="469"/>
    </row>
    <row r="82" spans="1:34" x14ac:dyDescent="0.3">
      <c r="A82" s="250"/>
      <c r="B82" s="220"/>
      <c r="C82" s="220"/>
      <c r="D82" s="220"/>
      <c r="E82" s="249"/>
      <c r="F82" s="220"/>
      <c r="G82" s="220"/>
      <c r="H82" s="220"/>
      <c r="I82" s="249"/>
      <c r="J82" s="490"/>
      <c r="K82" s="465"/>
      <c r="L82" s="466"/>
      <c r="M82" s="466"/>
      <c r="N82" s="466"/>
      <c r="O82" s="467"/>
      <c r="P82" s="465"/>
      <c r="Q82" s="466"/>
      <c r="R82" s="466"/>
      <c r="S82" s="467"/>
      <c r="T82" s="364"/>
      <c r="U82" s="465"/>
      <c r="V82" s="466"/>
      <c r="W82" s="466"/>
      <c r="X82" s="467"/>
      <c r="Y82" s="466"/>
      <c r="Z82" s="468"/>
      <c r="AA82" s="465"/>
      <c r="AB82" s="468"/>
      <c r="AC82" s="467"/>
      <c r="AD82" s="466"/>
      <c r="AE82" s="467"/>
      <c r="AF82" s="467"/>
      <c r="AG82" s="364"/>
      <c r="AH82" s="469"/>
    </row>
    <row r="83" spans="1:34" x14ac:dyDescent="0.3">
      <c r="A83" s="250" t="s">
        <v>36</v>
      </c>
      <c r="B83" s="220">
        <v>15</v>
      </c>
      <c r="C83" s="220">
        <v>9</v>
      </c>
      <c r="D83" s="220">
        <v>35</v>
      </c>
      <c r="E83" s="249">
        <v>7</v>
      </c>
      <c r="F83" s="220" t="s">
        <v>362</v>
      </c>
      <c r="G83" s="220" t="s">
        <v>362</v>
      </c>
      <c r="H83" s="220" t="s">
        <v>362</v>
      </c>
      <c r="I83" s="249" t="s">
        <v>362</v>
      </c>
      <c r="J83" s="490">
        <f>SUM(B83:H83)</f>
        <v>66</v>
      </c>
      <c r="K83" s="255"/>
      <c r="L83" s="207"/>
      <c r="M83" s="207"/>
      <c r="N83" s="207"/>
      <c r="O83" s="254"/>
      <c r="P83" s="256"/>
      <c r="Q83" s="207"/>
      <c r="R83" s="207"/>
      <c r="S83" s="254"/>
      <c r="T83" s="257"/>
      <c r="U83" s="256"/>
      <c r="V83" s="207"/>
      <c r="W83" s="207"/>
      <c r="X83" s="254"/>
      <c r="Y83" s="207"/>
      <c r="Z83" s="258"/>
      <c r="AA83" s="256"/>
      <c r="AB83" s="76"/>
      <c r="AC83" s="254"/>
      <c r="AD83" s="207"/>
      <c r="AE83" s="254"/>
      <c r="AF83" s="254"/>
      <c r="AG83" s="257"/>
      <c r="AH83" s="97"/>
    </row>
    <row r="84" spans="1:34" x14ac:dyDescent="0.3">
      <c r="A84" s="454" t="s">
        <v>754</v>
      </c>
      <c r="B84" s="220"/>
      <c r="C84" s="220"/>
      <c r="D84" s="220"/>
      <c r="E84" s="249"/>
      <c r="F84" s="220"/>
      <c r="G84" s="220"/>
      <c r="H84" s="220"/>
      <c r="I84" s="249"/>
      <c r="J84" s="490"/>
      <c r="K84" s="144">
        <v>1</v>
      </c>
      <c r="L84" s="201" t="s">
        <v>362</v>
      </c>
      <c r="M84" s="201" t="s">
        <v>362</v>
      </c>
      <c r="N84" s="201" t="s">
        <v>362</v>
      </c>
      <c r="O84" s="202" t="s">
        <v>362</v>
      </c>
      <c r="P84" s="144" t="s">
        <v>362</v>
      </c>
      <c r="Q84" s="201">
        <v>1</v>
      </c>
      <c r="R84" s="201" t="s">
        <v>362</v>
      </c>
      <c r="S84" s="202" t="s">
        <v>362</v>
      </c>
      <c r="T84" s="259" t="s">
        <v>362</v>
      </c>
      <c r="U84" s="144" t="s">
        <v>362</v>
      </c>
      <c r="V84" s="201" t="s">
        <v>362</v>
      </c>
      <c r="W84" s="201">
        <v>1</v>
      </c>
      <c r="X84" s="202" t="s">
        <v>362</v>
      </c>
      <c r="Y84" s="228" t="s">
        <v>362</v>
      </c>
      <c r="Z84" s="244" t="s">
        <v>362</v>
      </c>
      <c r="AA84" s="144" t="s">
        <v>362</v>
      </c>
      <c r="AB84" s="238" t="s">
        <v>362</v>
      </c>
      <c r="AC84" s="202" t="s">
        <v>362</v>
      </c>
      <c r="AD84" s="201">
        <v>1</v>
      </c>
      <c r="AE84" s="202" t="s">
        <v>362</v>
      </c>
      <c r="AF84" s="202" t="s">
        <v>362</v>
      </c>
      <c r="AG84" s="259" t="s">
        <v>362</v>
      </c>
      <c r="AH84" s="141" t="s">
        <v>362</v>
      </c>
    </row>
    <row r="85" spans="1:34" x14ac:dyDescent="0.3">
      <c r="A85" s="117" t="s">
        <v>1195</v>
      </c>
      <c r="B85" s="220"/>
      <c r="C85" s="220"/>
      <c r="D85" s="220"/>
      <c r="E85" s="249"/>
      <c r="F85" s="220"/>
      <c r="G85" s="220"/>
      <c r="H85" s="220"/>
      <c r="I85" s="249"/>
      <c r="J85" s="490"/>
      <c r="K85" s="255"/>
      <c r="L85" s="207"/>
      <c r="M85" s="207"/>
      <c r="N85" s="207"/>
      <c r="O85" s="254"/>
      <c r="P85" s="256"/>
      <c r="Q85" s="207"/>
      <c r="R85" s="207"/>
      <c r="S85" s="254"/>
      <c r="T85" s="257"/>
      <c r="U85" s="256"/>
      <c r="V85" s="207"/>
      <c r="W85" s="207"/>
      <c r="X85" s="254"/>
      <c r="Y85" s="207"/>
      <c r="Z85" s="258"/>
      <c r="AA85" s="256"/>
      <c r="AB85" s="76"/>
      <c r="AC85" s="254"/>
      <c r="AD85" s="207"/>
      <c r="AE85" s="254"/>
      <c r="AF85" s="254"/>
      <c r="AG85" s="257"/>
      <c r="AH85" s="97"/>
    </row>
    <row r="86" spans="1:34" x14ac:dyDescent="0.3">
      <c r="A86" s="251" t="s">
        <v>371</v>
      </c>
      <c r="B86" s="220"/>
      <c r="C86" s="220"/>
      <c r="D86" s="220"/>
      <c r="E86" s="249"/>
      <c r="F86" s="220"/>
      <c r="G86" s="220"/>
      <c r="H86" s="220"/>
      <c r="I86" s="249"/>
      <c r="J86" s="490"/>
      <c r="K86" s="255">
        <v>1</v>
      </c>
      <c r="L86" s="220" t="s">
        <v>362</v>
      </c>
      <c r="M86" s="220" t="s">
        <v>362</v>
      </c>
      <c r="N86" s="220" t="s">
        <v>362</v>
      </c>
      <c r="O86" s="249" t="s">
        <v>362</v>
      </c>
      <c r="P86" s="255" t="s">
        <v>362</v>
      </c>
      <c r="Q86" s="220" t="s">
        <v>362</v>
      </c>
      <c r="R86" s="220">
        <v>1</v>
      </c>
      <c r="S86" s="249" t="s">
        <v>362</v>
      </c>
      <c r="T86" s="260" t="s">
        <v>362</v>
      </c>
      <c r="U86" s="255" t="s">
        <v>362</v>
      </c>
      <c r="V86" s="220" t="s">
        <v>362</v>
      </c>
      <c r="W86" s="220">
        <v>1</v>
      </c>
      <c r="X86" s="249" t="s">
        <v>362</v>
      </c>
      <c r="Y86" s="207" t="s">
        <v>362</v>
      </c>
      <c r="Z86" s="258" t="s">
        <v>362</v>
      </c>
      <c r="AA86" s="255" t="s">
        <v>362</v>
      </c>
      <c r="AB86" s="261" t="s">
        <v>362</v>
      </c>
      <c r="AC86" s="249" t="s">
        <v>362</v>
      </c>
      <c r="AD86" s="220" t="s">
        <v>362</v>
      </c>
      <c r="AE86" s="249" t="s">
        <v>362</v>
      </c>
      <c r="AF86" s="249">
        <v>1</v>
      </c>
      <c r="AG86" s="260" t="s">
        <v>362</v>
      </c>
      <c r="AH86" s="225" t="s">
        <v>362</v>
      </c>
    </row>
    <row r="87" spans="1:34" x14ac:dyDescent="0.3">
      <c r="A87" s="251" t="s">
        <v>372</v>
      </c>
      <c r="B87" s="220"/>
      <c r="C87" s="220"/>
      <c r="D87" s="220"/>
      <c r="E87" s="249"/>
      <c r="F87" s="220"/>
      <c r="G87" s="220"/>
      <c r="H87" s="220"/>
      <c r="I87" s="249"/>
      <c r="J87" s="490"/>
      <c r="K87" s="255">
        <v>1</v>
      </c>
      <c r="L87" s="220" t="s">
        <v>362</v>
      </c>
      <c r="M87" s="220" t="s">
        <v>362</v>
      </c>
      <c r="N87" s="220" t="s">
        <v>362</v>
      </c>
      <c r="O87" s="249" t="s">
        <v>362</v>
      </c>
      <c r="P87" s="255" t="s">
        <v>362</v>
      </c>
      <c r="Q87" s="220" t="s">
        <v>362</v>
      </c>
      <c r="R87" s="220">
        <v>1</v>
      </c>
      <c r="S87" s="249" t="s">
        <v>362</v>
      </c>
      <c r="T87" s="260" t="s">
        <v>362</v>
      </c>
      <c r="U87" s="255" t="s">
        <v>362</v>
      </c>
      <c r="V87" s="220" t="s">
        <v>362</v>
      </c>
      <c r="W87" s="220">
        <v>1</v>
      </c>
      <c r="X87" s="249" t="s">
        <v>362</v>
      </c>
      <c r="Y87" s="207" t="s">
        <v>362</v>
      </c>
      <c r="Z87" s="258" t="s">
        <v>362</v>
      </c>
      <c r="AA87" s="255" t="s">
        <v>362</v>
      </c>
      <c r="AB87" s="261" t="s">
        <v>362</v>
      </c>
      <c r="AC87" s="249" t="s">
        <v>362</v>
      </c>
      <c r="AD87" s="220" t="s">
        <v>362</v>
      </c>
      <c r="AE87" s="249" t="s">
        <v>362</v>
      </c>
      <c r="AF87" s="249">
        <v>1</v>
      </c>
      <c r="AG87" s="260" t="s">
        <v>362</v>
      </c>
      <c r="AH87" s="225" t="s">
        <v>362</v>
      </c>
    </row>
    <row r="88" spans="1:34" ht="16.2" thickBot="1" x14ac:dyDescent="0.35">
      <c r="A88" s="251" t="s">
        <v>1165</v>
      </c>
      <c r="B88" s="220"/>
      <c r="C88" s="220"/>
      <c r="D88" s="220"/>
      <c r="E88" s="249"/>
      <c r="F88" s="220"/>
      <c r="G88" s="220"/>
      <c r="H88" s="220"/>
      <c r="I88" s="249"/>
      <c r="J88" s="490"/>
      <c r="K88" s="255">
        <v>1</v>
      </c>
      <c r="L88" s="220" t="s">
        <v>362</v>
      </c>
      <c r="M88" s="220" t="s">
        <v>362</v>
      </c>
      <c r="N88" s="220" t="s">
        <v>362</v>
      </c>
      <c r="O88" s="249" t="s">
        <v>362</v>
      </c>
      <c r="P88" s="255" t="s">
        <v>362</v>
      </c>
      <c r="Q88" s="220" t="s">
        <v>362</v>
      </c>
      <c r="R88" s="220">
        <v>1</v>
      </c>
      <c r="S88" s="249" t="s">
        <v>362</v>
      </c>
      <c r="T88" s="260" t="s">
        <v>362</v>
      </c>
      <c r="U88" s="255" t="s">
        <v>362</v>
      </c>
      <c r="V88" s="220" t="s">
        <v>362</v>
      </c>
      <c r="W88" s="220">
        <v>1</v>
      </c>
      <c r="X88" s="249" t="s">
        <v>362</v>
      </c>
      <c r="Y88" s="207" t="s">
        <v>362</v>
      </c>
      <c r="Z88" s="258" t="s">
        <v>362</v>
      </c>
      <c r="AA88" s="255" t="s">
        <v>362</v>
      </c>
      <c r="AB88" s="261" t="s">
        <v>362</v>
      </c>
      <c r="AC88" s="249" t="s">
        <v>362</v>
      </c>
      <c r="AD88" s="220" t="s">
        <v>362</v>
      </c>
      <c r="AE88" s="249" t="s">
        <v>362</v>
      </c>
      <c r="AF88" s="249">
        <v>1</v>
      </c>
      <c r="AG88" s="260" t="s">
        <v>362</v>
      </c>
      <c r="AH88" s="225" t="s">
        <v>362</v>
      </c>
    </row>
    <row r="89" spans="1:34" ht="16.2" thickBot="1" x14ac:dyDescent="0.35">
      <c r="A89" s="388"/>
      <c r="B89" s="190"/>
      <c r="C89" s="190"/>
      <c r="D89" s="190"/>
      <c r="E89" s="491"/>
      <c r="F89" s="190"/>
      <c r="G89" s="190"/>
      <c r="H89" s="190"/>
      <c r="I89" s="491"/>
      <c r="J89" s="492"/>
      <c r="K89" s="111">
        <f>SUM(K84:K88)</f>
        <v>4</v>
      </c>
      <c r="L89" s="109" t="s">
        <v>362</v>
      </c>
      <c r="M89" s="109" t="s">
        <v>362</v>
      </c>
      <c r="N89" s="109" t="s">
        <v>362</v>
      </c>
      <c r="O89" s="110" t="s">
        <v>362</v>
      </c>
      <c r="P89" s="111" t="s">
        <v>362</v>
      </c>
      <c r="Q89" s="109">
        <f>SUM(Q84:Q88)</f>
        <v>1</v>
      </c>
      <c r="R89" s="109">
        <f>SUM(R86:R88)</f>
        <v>3</v>
      </c>
      <c r="S89" s="110" t="s">
        <v>362</v>
      </c>
      <c r="T89" s="112" t="s">
        <v>362</v>
      </c>
      <c r="U89" s="111" t="s">
        <v>362</v>
      </c>
      <c r="V89" s="109" t="s">
        <v>362</v>
      </c>
      <c r="W89" s="109">
        <f>SUM(W84:W88)</f>
        <v>4</v>
      </c>
      <c r="X89" s="110" t="s">
        <v>362</v>
      </c>
      <c r="Y89" s="109" t="s">
        <v>362</v>
      </c>
      <c r="Z89" s="143" t="s">
        <v>362</v>
      </c>
      <c r="AA89" s="111" t="s">
        <v>362</v>
      </c>
      <c r="AB89" s="143" t="s">
        <v>362</v>
      </c>
      <c r="AC89" s="110" t="s">
        <v>362</v>
      </c>
      <c r="AD89" s="109">
        <f>SUM(AD84:AD88)</f>
        <v>1</v>
      </c>
      <c r="AE89" s="110" t="s">
        <v>362</v>
      </c>
      <c r="AF89" s="110">
        <f>SUM(AF86:AF88)</f>
        <v>3</v>
      </c>
      <c r="AG89" s="112" t="s">
        <v>362</v>
      </c>
      <c r="AH89" s="113" t="s">
        <v>362</v>
      </c>
    </row>
    <row r="90" spans="1:34" ht="16.2" thickTop="1" x14ac:dyDescent="0.3">
      <c r="A90" s="247" t="s">
        <v>1017</v>
      </c>
      <c r="B90" s="157">
        <v>3</v>
      </c>
      <c r="C90" s="157" t="s">
        <v>362</v>
      </c>
      <c r="D90" s="157">
        <v>12</v>
      </c>
      <c r="E90" s="488">
        <v>8</v>
      </c>
      <c r="F90" s="157" t="s">
        <v>362</v>
      </c>
      <c r="G90" s="157" t="s">
        <v>362</v>
      </c>
      <c r="H90" s="157" t="s">
        <v>362</v>
      </c>
      <c r="I90" s="488" t="s">
        <v>362</v>
      </c>
      <c r="J90" s="489">
        <f>SUM(B90:H90)</f>
        <v>23</v>
      </c>
      <c r="K90" s="392"/>
      <c r="L90" s="100"/>
      <c r="M90" s="100"/>
      <c r="N90" s="100"/>
      <c r="O90" s="393"/>
      <c r="P90" s="394"/>
      <c r="Q90" s="100"/>
      <c r="R90" s="100"/>
      <c r="S90" s="393"/>
      <c r="T90" s="100"/>
      <c r="U90" s="394"/>
      <c r="V90" s="100"/>
      <c r="W90" s="100"/>
      <c r="X90" s="393"/>
      <c r="Y90" s="100"/>
      <c r="Z90" s="396"/>
      <c r="AA90" s="394"/>
      <c r="AB90" s="397"/>
      <c r="AC90" s="393"/>
      <c r="AD90" s="100"/>
      <c r="AE90" s="393"/>
      <c r="AF90" s="393"/>
      <c r="AG90" s="395"/>
      <c r="AH90" s="398"/>
    </row>
    <row r="91" spans="1:34" x14ac:dyDescent="0.3">
      <c r="A91" s="250" t="s">
        <v>647</v>
      </c>
      <c r="B91" s="220"/>
      <c r="C91" s="220"/>
      <c r="D91" s="220"/>
      <c r="E91" s="249"/>
      <c r="F91" s="220"/>
      <c r="G91" s="220"/>
      <c r="H91" s="220"/>
      <c r="I91" s="249"/>
      <c r="J91" s="490"/>
      <c r="K91" s="255"/>
      <c r="L91" s="207"/>
      <c r="M91" s="207"/>
      <c r="N91" s="207"/>
      <c r="O91" s="254"/>
      <c r="P91" s="256"/>
      <c r="Q91" s="207"/>
      <c r="R91" s="207"/>
      <c r="S91" s="254"/>
      <c r="T91" s="207"/>
      <c r="U91" s="256"/>
      <c r="V91" s="207"/>
      <c r="W91" s="207"/>
      <c r="X91" s="254"/>
      <c r="Y91" s="207"/>
      <c r="Z91" s="258"/>
      <c r="AA91" s="256"/>
      <c r="AB91" s="76"/>
      <c r="AC91" s="254"/>
      <c r="AD91" s="207"/>
      <c r="AE91" s="254"/>
      <c r="AF91" s="254"/>
      <c r="AG91" s="257"/>
      <c r="AH91" s="97"/>
    </row>
    <row r="92" spans="1:34" ht="16.2" thickBot="1" x14ac:dyDescent="0.35">
      <c r="A92" s="251" t="s">
        <v>264</v>
      </c>
      <c r="B92" s="220"/>
      <c r="C92" s="220"/>
      <c r="D92" s="220"/>
      <c r="E92" s="249"/>
      <c r="F92" s="220"/>
      <c r="G92" s="220"/>
      <c r="H92" s="220"/>
      <c r="I92" s="249"/>
      <c r="J92" s="490"/>
      <c r="K92" s="144">
        <v>1</v>
      </c>
      <c r="L92" s="201" t="s">
        <v>362</v>
      </c>
      <c r="M92" s="201" t="s">
        <v>362</v>
      </c>
      <c r="N92" s="201" t="s">
        <v>362</v>
      </c>
      <c r="O92" s="202" t="s">
        <v>362</v>
      </c>
      <c r="P92" s="144">
        <v>1</v>
      </c>
      <c r="Q92" s="201" t="s">
        <v>362</v>
      </c>
      <c r="R92" s="201" t="s">
        <v>362</v>
      </c>
      <c r="S92" s="202" t="s">
        <v>362</v>
      </c>
      <c r="T92" s="201" t="s">
        <v>362</v>
      </c>
      <c r="U92" s="144" t="s">
        <v>362</v>
      </c>
      <c r="V92" s="201" t="s">
        <v>362</v>
      </c>
      <c r="W92" s="201">
        <v>1</v>
      </c>
      <c r="X92" s="202" t="s">
        <v>362</v>
      </c>
      <c r="Y92" s="201" t="s">
        <v>362</v>
      </c>
      <c r="Z92" s="238" t="s">
        <v>362</v>
      </c>
      <c r="AA92" s="144">
        <v>1</v>
      </c>
      <c r="AB92" s="238" t="s">
        <v>362</v>
      </c>
      <c r="AC92" s="202" t="s">
        <v>362</v>
      </c>
      <c r="AD92" s="201" t="s">
        <v>362</v>
      </c>
      <c r="AE92" s="202" t="s">
        <v>362</v>
      </c>
      <c r="AF92" s="202" t="s">
        <v>362</v>
      </c>
      <c r="AG92" s="259" t="s">
        <v>362</v>
      </c>
      <c r="AH92" s="141" t="s">
        <v>362</v>
      </c>
    </row>
    <row r="93" spans="1:34" ht="16.2" thickBot="1" x14ac:dyDescent="0.35">
      <c r="A93" s="250"/>
      <c r="B93" s="220"/>
      <c r="C93" s="220"/>
      <c r="D93" s="220"/>
      <c r="E93" s="249"/>
      <c r="F93" s="220"/>
      <c r="G93" s="220"/>
      <c r="H93" s="220"/>
      <c r="I93" s="249"/>
      <c r="J93" s="490"/>
      <c r="K93" s="111">
        <f>SUM(K92)</f>
        <v>1</v>
      </c>
      <c r="L93" s="109" t="s">
        <v>362</v>
      </c>
      <c r="M93" s="109" t="s">
        <v>362</v>
      </c>
      <c r="N93" s="109" t="s">
        <v>362</v>
      </c>
      <c r="O93" s="110" t="s">
        <v>362</v>
      </c>
      <c r="P93" s="111">
        <v>1</v>
      </c>
      <c r="Q93" s="109" t="s">
        <v>362</v>
      </c>
      <c r="R93" s="109" t="s">
        <v>362</v>
      </c>
      <c r="S93" s="110" t="s">
        <v>362</v>
      </c>
      <c r="T93" s="109" t="s">
        <v>362</v>
      </c>
      <c r="U93" s="111" t="s">
        <v>362</v>
      </c>
      <c r="V93" s="109" t="s">
        <v>362</v>
      </c>
      <c r="W93" s="109">
        <f>SUM(W92)</f>
        <v>1</v>
      </c>
      <c r="X93" s="110" t="s">
        <v>362</v>
      </c>
      <c r="Y93" s="109" t="s">
        <v>362</v>
      </c>
      <c r="Z93" s="143" t="s">
        <v>362</v>
      </c>
      <c r="AA93" s="111">
        <f>SUM(AA92)</f>
        <v>1</v>
      </c>
      <c r="AB93" s="143" t="s">
        <v>362</v>
      </c>
      <c r="AC93" s="110" t="s">
        <v>362</v>
      </c>
      <c r="AD93" s="109" t="s">
        <v>362</v>
      </c>
      <c r="AE93" s="110" t="s">
        <v>362</v>
      </c>
      <c r="AF93" s="110" t="s">
        <v>362</v>
      </c>
      <c r="AG93" s="112" t="s">
        <v>362</v>
      </c>
      <c r="AH93" s="113" t="s">
        <v>362</v>
      </c>
    </row>
    <row r="94" spans="1:34" ht="16.2" thickTop="1" x14ac:dyDescent="0.3">
      <c r="A94" s="250"/>
      <c r="B94" s="220"/>
      <c r="C94" s="220"/>
      <c r="D94" s="220"/>
      <c r="E94" s="249"/>
      <c r="F94" s="220"/>
      <c r="G94" s="220"/>
      <c r="H94" s="220"/>
      <c r="I94" s="249"/>
      <c r="J94" s="490"/>
      <c r="K94" s="455"/>
      <c r="L94" s="362"/>
      <c r="M94" s="362"/>
      <c r="N94" s="362"/>
      <c r="O94" s="363"/>
      <c r="P94" s="455"/>
      <c r="Q94" s="362"/>
      <c r="R94" s="362"/>
      <c r="S94" s="363"/>
      <c r="T94" s="362"/>
      <c r="U94" s="455"/>
      <c r="V94" s="362"/>
      <c r="W94" s="362"/>
      <c r="X94" s="363"/>
      <c r="Y94" s="362"/>
      <c r="Z94" s="462"/>
      <c r="AA94" s="455"/>
      <c r="AB94" s="462"/>
      <c r="AC94" s="363"/>
      <c r="AD94" s="362"/>
      <c r="AE94" s="363"/>
      <c r="AF94" s="363"/>
      <c r="AG94" s="463"/>
      <c r="AH94" s="464"/>
    </row>
    <row r="95" spans="1:34" x14ac:dyDescent="0.3">
      <c r="A95" s="250" t="s">
        <v>16</v>
      </c>
      <c r="B95" s="220">
        <v>24</v>
      </c>
      <c r="C95" s="220">
        <v>4</v>
      </c>
      <c r="D95" s="220">
        <v>5</v>
      </c>
      <c r="E95" s="249" t="s">
        <v>362</v>
      </c>
      <c r="F95" s="249" t="s">
        <v>1404</v>
      </c>
      <c r="G95" s="249" t="s">
        <v>1405</v>
      </c>
      <c r="H95" s="249" t="s">
        <v>362</v>
      </c>
      <c r="I95" s="249" t="s">
        <v>362</v>
      </c>
      <c r="J95" s="490">
        <v>58</v>
      </c>
      <c r="K95" s="255" t="s">
        <v>362</v>
      </c>
      <c r="L95" s="207" t="s">
        <v>362</v>
      </c>
      <c r="M95" s="207" t="s">
        <v>362</v>
      </c>
      <c r="N95" s="207" t="s">
        <v>362</v>
      </c>
      <c r="O95" s="254" t="s">
        <v>362</v>
      </c>
      <c r="P95" s="256" t="s">
        <v>362</v>
      </c>
      <c r="Q95" s="207" t="s">
        <v>362</v>
      </c>
      <c r="R95" s="207" t="s">
        <v>362</v>
      </c>
      <c r="S95" s="254" t="s">
        <v>362</v>
      </c>
      <c r="T95" s="207" t="s">
        <v>362</v>
      </c>
      <c r="U95" s="256" t="s">
        <v>362</v>
      </c>
      <c r="V95" s="207" t="s">
        <v>362</v>
      </c>
      <c r="W95" s="207" t="s">
        <v>362</v>
      </c>
      <c r="X95" s="254" t="s">
        <v>362</v>
      </c>
      <c r="Y95" s="207" t="s">
        <v>362</v>
      </c>
      <c r="Z95" s="258" t="s">
        <v>362</v>
      </c>
      <c r="AA95" s="256" t="s">
        <v>362</v>
      </c>
      <c r="AB95" s="76" t="s">
        <v>362</v>
      </c>
      <c r="AC95" s="254" t="s">
        <v>362</v>
      </c>
      <c r="AD95" s="207" t="s">
        <v>362</v>
      </c>
      <c r="AE95" s="254" t="s">
        <v>362</v>
      </c>
      <c r="AF95" s="254" t="s">
        <v>362</v>
      </c>
      <c r="AG95" s="257" t="s">
        <v>362</v>
      </c>
      <c r="AH95" s="97" t="s">
        <v>362</v>
      </c>
    </row>
    <row r="96" spans="1:34" x14ac:dyDescent="0.3">
      <c r="A96" s="251" t="s">
        <v>214</v>
      </c>
      <c r="B96" s="220"/>
      <c r="C96" s="220"/>
      <c r="D96" s="220"/>
      <c r="E96" s="249"/>
      <c r="F96" s="220"/>
      <c r="G96" s="220"/>
      <c r="H96" s="220"/>
      <c r="I96" s="249"/>
      <c r="J96" s="490"/>
      <c r="K96" s="255">
        <v>1</v>
      </c>
      <c r="L96" s="225" t="s">
        <v>362</v>
      </c>
      <c r="M96" s="220" t="s">
        <v>362</v>
      </c>
      <c r="N96" s="249" t="s">
        <v>362</v>
      </c>
      <c r="O96" s="249" t="s">
        <v>362</v>
      </c>
      <c r="P96" s="255" t="s">
        <v>362</v>
      </c>
      <c r="Q96" s="220" t="s">
        <v>362</v>
      </c>
      <c r="R96" s="220" t="s">
        <v>362</v>
      </c>
      <c r="S96" s="249" t="s">
        <v>362</v>
      </c>
      <c r="T96" s="220">
        <v>1</v>
      </c>
      <c r="U96" s="255" t="s">
        <v>362</v>
      </c>
      <c r="V96" s="220" t="s">
        <v>362</v>
      </c>
      <c r="W96" s="220" t="s">
        <v>362</v>
      </c>
      <c r="X96" s="249">
        <v>1</v>
      </c>
      <c r="Y96" s="207" t="s">
        <v>362</v>
      </c>
      <c r="Z96" s="258" t="s">
        <v>362</v>
      </c>
      <c r="AA96" s="255" t="s">
        <v>362</v>
      </c>
      <c r="AB96" s="261" t="s">
        <v>362</v>
      </c>
      <c r="AC96" s="249">
        <v>1</v>
      </c>
      <c r="AD96" s="262" t="s">
        <v>362</v>
      </c>
      <c r="AE96" s="254" t="s">
        <v>362</v>
      </c>
      <c r="AF96" s="263" t="s">
        <v>362</v>
      </c>
      <c r="AG96" s="260" t="s">
        <v>362</v>
      </c>
      <c r="AH96" s="264" t="s">
        <v>362</v>
      </c>
    </row>
    <row r="97" spans="1:34" x14ac:dyDescent="0.3">
      <c r="A97" s="251" t="s">
        <v>290</v>
      </c>
      <c r="B97" s="494"/>
      <c r="C97" s="494"/>
      <c r="D97" s="494"/>
      <c r="E97" s="494"/>
      <c r="F97" s="494"/>
      <c r="G97" s="494"/>
      <c r="H97" s="494"/>
      <c r="I97" s="495"/>
      <c r="J97" s="495"/>
      <c r="K97" s="255">
        <v>1</v>
      </c>
      <c r="L97" s="225" t="s">
        <v>362</v>
      </c>
      <c r="M97" s="220" t="s">
        <v>362</v>
      </c>
      <c r="N97" s="249" t="s">
        <v>362</v>
      </c>
      <c r="O97" s="249" t="s">
        <v>362</v>
      </c>
      <c r="P97" s="255">
        <v>1</v>
      </c>
      <c r="Q97" s="220" t="s">
        <v>362</v>
      </c>
      <c r="R97" s="220" t="s">
        <v>362</v>
      </c>
      <c r="S97" s="249" t="s">
        <v>362</v>
      </c>
      <c r="T97" s="220" t="s">
        <v>362</v>
      </c>
      <c r="U97" s="255" t="s">
        <v>362</v>
      </c>
      <c r="V97" s="220" t="s">
        <v>362</v>
      </c>
      <c r="W97" s="220" t="s">
        <v>362</v>
      </c>
      <c r="X97" s="249">
        <v>1</v>
      </c>
      <c r="Y97" s="207" t="s">
        <v>362</v>
      </c>
      <c r="Z97" s="258" t="s">
        <v>362</v>
      </c>
      <c r="AA97" s="255">
        <v>1</v>
      </c>
      <c r="AB97" s="261" t="s">
        <v>362</v>
      </c>
      <c r="AC97" s="249" t="s">
        <v>362</v>
      </c>
      <c r="AD97" s="262" t="s">
        <v>362</v>
      </c>
      <c r="AE97" s="254" t="s">
        <v>362</v>
      </c>
      <c r="AF97" s="263" t="s">
        <v>362</v>
      </c>
      <c r="AG97" s="260" t="s">
        <v>362</v>
      </c>
      <c r="AH97" s="264" t="s">
        <v>362</v>
      </c>
    </row>
    <row r="98" spans="1:34" x14ac:dyDescent="0.3">
      <c r="A98" s="251" t="s">
        <v>333</v>
      </c>
      <c r="B98" s="220"/>
      <c r="C98" s="220"/>
      <c r="D98" s="220"/>
      <c r="E98" s="249"/>
      <c r="F98" s="220"/>
      <c r="G98" s="220"/>
      <c r="H98" s="220"/>
      <c r="I98" s="249"/>
      <c r="J98" s="490"/>
      <c r="K98" s="255">
        <v>1</v>
      </c>
      <c r="L98" s="225" t="s">
        <v>362</v>
      </c>
      <c r="M98" s="220" t="s">
        <v>362</v>
      </c>
      <c r="N98" s="249" t="s">
        <v>362</v>
      </c>
      <c r="O98" s="249" t="s">
        <v>362</v>
      </c>
      <c r="P98" s="255">
        <v>1</v>
      </c>
      <c r="Q98" s="220" t="s">
        <v>362</v>
      </c>
      <c r="R98" s="220" t="s">
        <v>362</v>
      </c>
      <c r="S98" s="249" t="s">
        <v>362</v>
      </c>
      <c r="T98" s="220" t="s">
        <v>362</v>
      </c>
      <c r="U98" s="255" t="s">
        <v>362</v>
      </c>
      <c r="V98" s="220" t="s">
        <v>362</v>
      </c>
      <c r="W98" s="220">
        <v>1</v>
      </c>
      <c r="X98" s="249" t="s">
        <v>362</v>
      </c>
      <c r="Y98" s="207" t="s">
        <v>362</v>
      </c>
      <c r="Z98" s="258" t="s">
        <v>362</v>
      </c>
      <c r="AA98" s="255">
        <v>1</v>
      </c>
      <c r="AB98" s="261" t="s">
        <v>362</v>
      </c>
      <c r="AC98" s="249" t="s">
        <v>362</v>
      </c>
      <c r="AD98" s="262" t="s">
        <v>362</v>
      </c>
      <c r="AE98" s="254" t="s">
        <v>362</v>
      </c>
      <c r="AF98" s="263" t="s">
        <v>362</v>
      </c>
      <c r="AG98" s="260" t="s">
        <v>362</v>
      </c>
      <c r="AH98" s="264" t="s">
        <v>362</v>
      </c>
    </row>
    <row r="99" spans="1:34" x14ac:dyDescent="0.3">
      <c r="A99" s="251" t="s">
        <v>845</v>
      </c>
      <c r="B99" s="220"/>
      <c r="C99" s="220"/>
      <c r="D99" s="220"/>
      <c r="E99" s="249"/>
      <c r="F99" s="249"/>
      <c r="G99" s="249"/>
      <c r="H99" s="249"/>
      <c r="I99" s="249"/>
      <c r="J99" s="490"/>
      <c r="K99" s="255">
        <v>1</v>
      </c>
      <c r="L99" s="225" t="s">
        <v>362</v>
      </c>
      <c r="M99" s="220" t="s">
        <v>362</v>
      </c>
      <c r="N99" s="249" t="s">
        <v>362</v>
      </c>
      <c r="O99" s="249" t="s">
        <v>362</v>
      </c>
      <c r="P99" s="255">
        <v>1</v>
      </c>
      <c r="Q99" s="220" t="s">
        <v>362</v>
      </c>
      <c r="R99" s="220" t="s">
        <v>362</v>
      </c>
      <c r="S99" s="249" t="s">
        <v>362</v>
      </c>
      <c r="T99" s="220" t="s">
        <v>362</v>
      </c>
      <c r="U99" s="255" t="s">
        <v>362</v>
      </c>
      <c r="V99" s="220" t="s">
        <v>362</v>
      </c>
      <c r="W99" s="220" t="s">
        <v>362</v>
      </c>
      <c r="X99" s="249">
        <v>1</v>
      </c>
      <c r="Y99" s="207" t="s">
        <v>362</v>
      </c>
      <c r="Z99" s="258" t="s">
        <v>362</v>
      </c>
      <c r="AA99" s="255">
        <v>1</v>
      </c>
      <c r="AB99" s="261" t="s">
        <v>362</v>
      </c>
      <c r="AC99" s="249" t="s">
        <v>362</v>
      </c>
      <c r="AD99" s="262" t="s">
        <v>362</v>
      </c>
      <c r="AE99" s="254" t="s">
        <v>362</v>
      </c>
      <c r="AF99" s="263" t="s">
        <v>362</v>
      </c>
      <c r="AG99" s="260" t="s">
        <v>362</v>
      </c>
      <c r="AH99" s="264" t="s">
        <v>362</v>
      </c>
    </row>
    <row r="100" spans="1:34" x14ac:dyDescent="0.3">
      <c r="A100" s="251" t="s">
        <v>553</v>
      </c>
      <c r="B100" s="220"/>
      <c r="C100" s="220"/>
      <c r="D100" s="220"/>
      <c r="E100" s="249"/>
      <c r="F100" s="249"/>
      <c r="G100" s="249"/>
      <c r="H100" s="249"/>
      <c r="I100" s="249"/>
      <c r="J100" s="490"/>
      <c r="K100" s="255">
        <v>1</v>
      </c>
      <c r="L100" s="225" t="s">
        <v>362</v>
      </c>
      <c r="M100" s="220" t="s">
        <v>362</v>
      </c>
      <c r="N100" s="249" t="s">
        <v>362</v>
      </c>
      <c r="O100" s="249" t="s">
        <v>362</v>
      </c>
      <c r="P100" s="255" t="s">
        <v>362</v>
      </c>
      <c r="Q100" s="220" t="s">
        <v>362</v>
      </c>
      <c r="R100" s="220" t="s">
        <v>362</v>
      </c>
      <c r="S100" s="249" t="s">
        <v>362</v>
      </c>
      <c r="T100" s="220">
        <v>1</v>
      </c>
      <c r="U100" s="255" t="s">
        <v>362</v>
      </c>
      <c r="V100" s="220" t="s">
        <v>362</v>
      </c>
      <c r="W100" s="220">
        <v>1</v>
      </c>
      <c r="X100" s="249" t="s">
        <v>362</v>
      </c>
      <c r="Y100" s="207" t="s">
        <v>362</v>
      </c>
      <c r="Z100" s="258" t="s">
        <v>362</v>
      </c>
      <c r="AA100" s="255">
        <v>1</v>
      </c>
      <c r="AB100" s="261" t="s">
        <v>362</v>
      </c>
      <c r="AC100" s="249" t="s">
        <v>362</v>
      </c>
      <c r="AD100" s="262" t="s">
        <v>362</v>
      </c>
      <c r="AE100" s="254" t="s">
        <v>362</v>
      </c>
      <c r="AF100" s="263" t="s">
        <v>362</v>
      </c>
      <c r="AG100" s="260" t="s">
        <v>362</v>
      </c>
      <c r="AH100" s="264" t="s">
        <v>362</v>
      </c>
    </row>
    <row r="101" spans="1:34" x14ac:dyDescent="0.3">
      <c r="A101" s="253" t="s">
        <v>903</v>
      </c>
      <c r="B101" s="220"/>
      <c r="C101" s="220"/>
      <c r="D101" s="220"/>
      <c r="E101" s="249"/>
      <c r="F101" s="249"/>
      <c r="G101" s="249"/>
      <c r="H101" s="249"/>
      <c r="I101" s="249"/>
      <c r="J101" s="490"/>
      <c r="K101" s="255" t="s">
        <v>362</v>
      </c>
      <c r="L101" s="225">
        <v>1</v>
      </c>
      <c r="M101" s="220" t="s">
        <v>362</v>
      </c>
      <c r="N101" s="249" t="s">
        <v>362</v>
      </c>
      <c r="O101" s="249" t="s">
        <v>362</v>
      </c>
      <c r="P101" s="255">
        <v>1</v>
      </c>
      <c r="Q101" s="220" t="s">
        <v>362</v>
      </c>
      <c r="R101" s="220" t="s">
        <v>362</v>
      </c>
      <c r="S101" s="249" t="s">
        <v>362</v>
      </c>
      <c r="T101" s="220" t="s">
        <v>362</v>
      </c>
      <c r="U101" s="255">
        <v>1</v>
      </c>
      <c r="V101" s="220" t="s">
        <v>362</v>
      </c>
      <c r="W101" s="220" t="s">
        <v>362</v>
      </c>
      <c r="X101" s="249" t="s">
        <v>362</v>
      </c>
      <c r="Y101" s="207" t="s">
        <v>362</v>
      </c>
      <c r="Z101" s="258" t="s">
        <v>362</v>
      </c>
      <c r="AA101" s="255" t="s">
        <v>362</v>
      </c>
      <c r="AB101" s="261">
        <v>1</v>
      </c>
      <c r="AC101" s="249" t="s">
        <v>362</v>
      </c>
      <c r="AD101" s="262" t="s">
        <v>362</v>
      </c>
      <c r="AE101" s="254" t="s">
        <v>362</v>
      </c>
      <c r="AF101" s="263" t="s">
        <v>362</v>
      </c>
      <c r="AG101" s="260" t="s">
        <v>362</v>
      </c>
      <c r="AH101" s="264" t="s">
        <v>362</v>
      </c>
    </row>
    <row r="102" spans="1:34" x14ac:dyDescent="0.3">
      <c r="A102" s="251" t="s">
        <v>53</v>
      </c>
      <c r="B102" s="294"/>
      <c r="C102" s="294"/>
      <c r="D102" s="294"/>
      <c r="E102" s="295"/>
      <c r="F102" s="295"/>
      <c r="G102" s="295"/>
      <c r="H102" s="295"/>
      <c r="I102" s="295"/>
      <c r="J102" s="493"/>
      <c r="K102" s="255">
        <v>1</v>
      </c>
      <c r="L102" s="225" t="s">
        <v>362</v>
      </c>
      <c r="M102" s="220" t="s">
        <v>362</v>
      </c>
      <c r="N102" s="249" t="s">
        <v>362</v>
      </c>
      <c r="O102" s="249" t="s">
        <v>362</v>
      </c>
      <c r="P102" s="255" t="s">
        <v>362</v>
      </c>
      <c r="Q102" s="220" t="s">
        <v>362</v>
      </c>
      <c r="R102" s="220" t="s">
        <v>362</v>
      </c>
      <c r="S102" s="249" t="s">
        <v>362</v>
      </c>
      <c r="T102" s="220">
        <v>1</v>
      </c>
      <c r="U102" s="255" t="s">
        <v>362</v>
      </c>
      <c r="V102" s="220" t="s">
        <v>362</v>
      </c>
      <c r="W102" s="220" t="s">
        <v>362</v>
      </c>
      <c r="X102" s="249">
        <v>1</v>
      </c>
      <c r="Y102" s="207" t="s">
        <v>362</v>
      </c>
      <c r="Z102" s="258" t="s">
        <v>362</v>
      </c>
      <c r="AA102" s="255" t="s">
        <v>362</v>
      </c>
      <c r="AB102" s="261" t="s">
        <v>362</v>
      </c>
      <c r="AC102" s="249" t="s">
        <v>362</v>
      </c>
      <c r="AD102" s="262">
        <v>1</v>
      </c>
      <c r="AE102" s="254" t="s">
        <v>362</v>
      </c>
      <c r="AF102" s="263" t="s">
        <v>362</v>
      </c>
      <c r="AG102" s="260" t="s">
        <v>362</v>
      </c>
      <c r="AH102" s="264" t="s">
        <v>362</v>
      </c>
    </row>
    <row r="103" spans="1:34" x14ac:dyDescent="0.3">
      <c r="A103" s="251" t="s">
        <v>114</v>
      </c>
      <c r="B103" s="220"/>
      <c r="C103" s="220"/>
      <c r="D103" s="220"/>
      <c r="E103" s="249"/>
      <c r="F103" s="249"/>
      <c r="G103" s="249"/>
      <c r="H103" s="249"/>
      <c r="I103" s="249"/>
      <c r="J103" s="490"/>
      <c r="K103" s="255">
        <v>1</v>
      </c>
      <c r="L103" s="225" t="s">
        <v>362</v>
      </c>
      <c r="M103" s="220" t="s">
        <v>362</v>
      </c>
      <c r="N103" s="249" t="s">
        <v>362</v>
      </c>
      <c r="O103" s="249" t="s">
        <v>362</v>
      </c>
      <c r="P103" s="255" t="s">
        <v>362</v>
      </c>
      <c r="Q103" s="220">
        <v>1</v>
      </c>
      <c r="R103" s="220" t="s">
        <v>362</v>
      </c>
      <c r="S103" s="249" t="s">
        <v>362</v>
      </c>
      <c r="T103" s="220" t="s">
        <v>362</v>
      </c>
      <c r="U103" s="255" t="s">
        <v>362</v>
      </c>
      <c r="V103" s="220" t="s">
        <v>362</v>
      </c>
      <c r="W103" s="220">
        <v>1</v>
      </c>
      <c r="X103" s="249" t="s">
        <v>362</v>
      </c>
      <c r="Y103" s="207" t="s">
        <v>362</v>
      </c>
      <c r="Z103" s="258" t="s">
        <v>362</v>
      </c>
      <c r="AA103" s="255" t="s">
        <v>362</v>
      </c>
      <c r="AB103" s="261" t="s">
        <v>362</v>
      </c>
      <c r="AC103" s="249" t="s">
        <v>362</v>
      </c>
      <c r="AD103" s="262">
        <v>1</v>
      </c>
      <c r="AE103" s="254" t="s">
        <v>362</v>
      </c>
      <c r="AF103" s="263" t="s">
        <v>362</v>
      </c>
      <c r="AG103" s="260" t="s">
        <v>362</v>
      </c>
      <c r="AH103" s="264" t="s">
        <v>362</v>
      </c>
    </row>
    <row r="104" spans="1:34" x14ac:dyDescent="0.3">
      <c r="A104" s="251" t="s">
        <v>121</v>
      </c>
      <c r="B104" s="220"/>
      <c r="C104" s="220"/>
      <c r="D104" s="220"/>
      <c r="E104" s="249"/>
      <c r="F104" s="249"/>
      <c r="G104" s="249"/>
      <c r="H104" s="249"/>
      <c r="I104" s="249"/>
      <c r="J104" s="490"/>
      <c r="K104" s="255">
        <v>1</v>
      </c>
      <c r="L104" s="225" t="s">
        <v>362</v>
      </c>
      <c r="M104" s="220" t="s">
        <v>362</v>
      </c>
      <c r="N104" s="249" t="s">
        <v>362</v>
      </c>
      <c r="O104" s="249" t="s">
        <v>362</v>
      </c>
      <c r="P104" s="255" t="s">
        <v>362</v>
      </c>
      <c r="Q104" s="220">
        <v>1</v>
      </c>
      <c r="R104" s="220" t="s">
        <v>362</v>
      </c>
      <c r="S104" s="249" t="s">
        <v>362</v>
      </c>
      <c r="T104" s="220" t="s">
        <v>362</v>
      </c>
      <c r="U104" s="255" t="s">
        <v>362</v>
      </c>
      <c r="V104" s="220" t="s">
        <v>362</v>
      </c>
      <c r="W104" s="220">
        <v>1</v>
      </c>
      <c r="X104" s="249" t="s">
        <v>362</v>
      </c>
      <c r="Y104" s="207" t="s">
        <v>362</v>
      </c>
      <c r="Z104" s="258" t="s">
        <v>362</v>
      </c>
      <c r="AA104" s="255" t="s">
        <v>362</v>
      </c>
      <c r="AB104" s="261" t="s">
        <v>362</v>
      </c>
      <c r="AC104" s="249" t="s">
        <v>362</v>
      </c>
      <c r="AD104" s="262">
        <v>1</v>
      </c>
      <c r="AE104" s="254" t="s">
        <v>362</v>
      </c>
      <c r="AF104" s="263" t="s">
        <v>362</v>
      </c>
      <c r="AG104" s="260" t="s">
        <v>362</v>
      </c>
      <c r="AH104" s="264" t="s">
        <v>362</v>
      </c>
    </row>
    <row r="105" spans="1:34" x14ac:dyDescent="0.3">
      <c r="A105" s="117" t="s">
        <v>846</v>
      </c>
      <c r="B105" s="220"/>
      <c r="C105" s="220"/>
      <c r="D105" s="220"/>
      <c r="E105" s="249"/>
      <c r="F105" s="249"/>
      <c r="G105" s="249"/>
      <c r="H105" s="249"/>
      <c r="I105" s="249"/>
      <c r="J105" s="490"/>
      <c r="K105" s="255"/>
      <c r="L105" s="207"/>
      <c r="M105" s="207"/>
      <c r="N105" s="207"/>
      <c r="O105" s="254"/>
      <c r="P105" s="256"/>
      <c r="Q105" s="207"/>
      <c r="R105" s="207"/>
      <c r="S105" s="254"/>
      <c r="T105" s="207"/>
      <c r="U105" s="256"/>
      <c r="V105" s="207"/>
      <c r="W105" s="207"/>
      <c r="X105" s="254"/>
      <c r="Y105" s="207"/>
      <c r="Z105" s="258"/>
      <c r="AA105" s="256"/>
      <c r="AB105" s="76"/>
      <c r="AC105" s="254"/>
      <c r="AD105" s="207"/>
      <c r="AE105" s="254"/>
      <c r="AF105" s="254"/>
      <c r="AG105" s="257"/>
      <c r="AH105" s="97"/>
    </row>
    <row r="106" spans="1:34" x14ac:dyDescent="0.3">
      <c r="A106" s="251" t="s">
        <v>143</v>
      </c>
      <c r="B106" s="220"/>
      <c r="C106" s="220"/>
      <c r="D106" s="220"/>
      <c r="E106" s="249"/>
      <c r="F106" s="249"/>
      <c r="G106" s="249"/>
      <c r="H106" s="249"/>
      <c r="I106" s="249"/>
      <c r="J106" s="490"/>
      <c r="K106" s="255" t="s">
        <v>362</v>
      </c>
      <c r="L106" s="225" t="s">
        <v>362</v>
      </c>
      <c r="M106" s="220" t="s">
        <v>362</v>
      </c>
      <c r="N106" s="249" t="s">
        <v>362</v>
      </c>
      <c r="O106" s="249">
        <v>1</v>
      </c>
      <c r="P106" s="255" t="s">
        <v>362</v>
      </c>
      <c r="Q106" s="220">
        <v>1</v>
      </c>
      <c r="R106" s="220" t="s">
        <v>362</v>
      </c>
      <c r="S106" s="249" t="s">
        <v>362</v>
      </c>
      <c r="T106" s="220" t="s">
        <v>362</v>
      </c>
      <c r="U106" s="255" t="s">
        <v>362</v>
      </c>
      <c r="V106" s="220" t="s">
        <v>362</v>
      </c>
      <c r="W106" s="220" t="s">
        <v>362</v>
      </c>
      <c r="X106" s="249" t="s">
        <v>362</v>
      </c>
      <c r="Y106" s="207">
        <v>1</v>
      </c>
      <c r="Z106" s="258" t="s">
        <v>362</v>
      </c>
      <c r="AA106" s="255" t="s">
        <v>362</v>
      </c>
      <c r="AB106" s="261" t="s">
        <v>362</v>
      </c>
      <c r="AC106" s="249" t="s">
        <v>362</v>
      </c>
      <c r="AD106" s="262" t="s">
        <v>362</v>
      </c>
      <c r="AE106" s="263" t="s">
        <v>362</v>
      </c>
      <c r="AF106" s="263" t="s">
        <v>362</v>
      </c>
      <c r="AG106" s="260" t="s">
        <v>362</v>
      </c>
      <c r="AH106" s="264">
        <v>1</v>
      </c>
    </row>
    <row r="107" spans="1:34" x14ac:dyDescent="0.3">
      <c r="A107" s="251" t="s">
        <v>145</v>
      </c>
      <c r="B107" s="220"/>
      <c r="C107" s="220"/>
      <c r="D107" s="220"/>
      <c r="E107" s="249"/>
      <c r="F107" s="249"/>
      <c r="G107" s="249"/>
      <c r="H107" s="249"/>
      <c r="I107" s="249"/>
      <c r="J107" s="490"/>
      <c r="K107" s="255" t="s">
        <v>362</v>
      </c>
      <c r="L107" s="225" t="s">
        <v>362</v>
      </c>
      <c r="M107" s="220" t="s">
        <v>362</v>
      </c>
      <c r="N107" s="249" t="s">
        <v>362</v>
      </c>
      <c r="O107" s="249">
        <v>1</v>
      </c>
      <c r="P107" s="255" t="s">
        <v>362</v>
      </c>
      <c r="Q107" s="220">
        <v>1</v>
      </c>
      <c r="R107" s="220" t="s">
        <v>362</v>
      </c>
      <c r="S107" s="249" t="s">
        <v>362</v>
      </c>
      <c r="T107" s="220" t="s">
        <v>362</v>
      </c>
      <c r="U107" s="255" t="s">
        <v>362</v>
      </c>
      <c r="V107" s="220" t="s">
        <v>362</v>
      </c>
      <c r="W107" s="220" t="s">
        <v>362</v>
      </c>
      <c r="X107" s="249" t="s">
        <v>362</v>
      </c>
      <c r="Y107" s="207">
        <v>1</v>
      </c>
      <c r="Z107" s="258" t="s">
        <v>362</v>
      </c>
      <c r="AA107" s="255" t="s">
        <v>362</v>
      </c>
      <c r="AB107" s="261" t="s">
        <v>362</v>
      </c>
      <c r="AC107" s="249" t="s">
        <v>362</v>
      </c>
      <c r="AD107" s="262" t="s">
        <v>362</v>
      </c>
      <c r="AE107" s="263" t="s">
        <v>362</v>
      </c>
      <c r="AF107" s="263" t="s">
        <v>362</v>
      </c>
      <c r="AG107" s="260" t="s">
        <v>362</v>
      </c>
      <c r="AH107" s="264">
        <v>1</v>
      </c>
    </row>
    <row r="108" spans="1:34" ht="16.2" thickBot="1" x14ac:dyDescent="0.35">
      <c r="A108" s="251" t="s">
        <v>98</v>
      </c>
      <c r="B108" s="220"/>
      <c r="C108" s="220"/>
      <c r="D108" s="220"/>
      <c r="E108" s="249"/>
      <c r="F108" s="249"/>
      <c r="G108" s="249"/>
      <c r="H108" s="249"/>
      <c r="I108" s="249"/>
      <c r="J108" s="490"/>
      <c r="K108" s="255" t="s">
        <v>362</v>
      </c>
      <c r="L108" s="225" t="s">
        <v>362</v>
      </c>
      <c r="M108" s="220" t="s">
        <v>362</v>
      </c>
      <c r="N108" s="249" t="s">
        <v>362</v>
      </c>
      <c r="O108" s="249">
        <v>1</v>
      </c>
      <c r="P108" s="255" t="s">
        <v>362</v>
      </c>
      <c r="Q108" s="220">
        <v>1</v>
      </c>
      <c r="R108" s="220" t="s">
        <v>362</v>
      </c>
      <c r="S108" s="249" t="s">
        <v>362</v>
      </c>
      <c r="T108" s="220" t="s">
        <v>362</v>
      </c>
      <c r="U108" s="255" t="s">
        <v>362</v>
      </c>
      <c r="V108" s="220" t="s">
        <v>362</v>
      </c>
      <c r="W108" s="220" t="s">
        <v>362</v>
      </c>
      <c r="X108" s="249" t="s">
        <v>362</v>
      </c>
      <c r="Y108" s="207">
        <v>1</v>
      </c>
      <c r="Z108" s="258" t="s">
        <v>362</v>
      </c>
      <c r="AA108" s="255" t="s">
        <v>362</v>
      </c>
      <c r="AB108" s="220" t="s">
        <v>362</v>
      </c>
      <c r="AC108" s="220" t="s">
        <v>362</v>
      </c>
      <c r="AD108" s="220" t="s">
        <v>362</v>
      </c>
      <c r="AE108" s="220" t="s">
        <v>362</v>
      </c>
      <c r="AF108" s="220" t="s">
        <v>362</v>
      </c>
      <c r="AG108" s="260" t="s">
        <v>362</v>
      </c>
      <c r="AH108" s="264">
        <v>1</v>
      </c>
    </row>
    <row r="109" spans="1:34" ht="16.2" thickBot="1" x14ac:dyDescent="0.35">
      <c r="A109" s="471"/>
      <c r="B109" s="294"/>
      <c r="C109" s="294"/>
      <c r="D109" s="294"/>
      <c r="E109" s="295"/>
      <c r="F109" s="295"/>
      <c r="G109" s="295"/>
      <c r="H109" s="295"/>
      <c r="I109" s="295"/>
      <c r="J109" s="493"/>
      <c r="K109" s="111">
        <f>SUM(K96:K108)</f>
        <v>8</v>
      </c>
      <c r="L109" s="113">
        <f>SUM(L101:L108)</f>
        <v>1</v>
      </c>
      <c r="M109" s="109" t="s">
        <v>362</v>
      </c>
      <c r="N109" s="110" t="s">
        <v>362</v>
      </c>
      <c r="O109" s="110">
        <f>SUM(O106:O108)</f>
        <v>3</v>
      </c>
      <c r="P109" s="111">
        <f>SUM(P97:P108)</f>
        <v>4</v>
      </c>
      <c r="Q109" s="109">
        <f>SUM(Q97:Q108)</f>
        <v>5</v>
      </c>
      <c r="R109" s="109" t="s">
        <v>362</v>
      </c>
      <c r="S109" s="110" t="s">
        <v>362</v>
      </c>
      <c r="T109" s="109">
        <f>SUM(T96:T108)</f>
        <v>3</v>
      </c>
      <c r="U109" s="111">
        <f>SUM(U101:U108)</f>
        <v>1</v>
      </c>
      <c r="V109" s="109" t="s">
        <v>362</v>
      </c>
      <c r="W109" s="109">
        <f>SUM(W98:W108)</f>
        <v>4</v>
      </c>
      <c r="X109" s="110">
        <f>SUM(X96:X108)</f>
        <v>4</v>
      </c>
      <c r="Y109" s="109">
        <f>SUM(Y106:Y108)</f>
        <v>3</v>
      </c>
      <c r="Z109" s="143" t="s">
        <v>362</v>
      </c>
      <c r="AA109" s="111">
        <f>SUM(AA97:AA108)</f>
        <v>4</v>
      </c>
      <c r="AB109" s="143">
        <f>SUM(AB97:AB108)</f>
        <v>1</v>
      </c>
      <c r="AC109" s="110">
        <f>SUM(AC96:AC108)</f>
        <v>1</v>
      </c>
      <c r="AD109" s="246">
        <v>3</v>
      </c>
      <c r="AE109" s="236" t="s">
        <v>362</v>
      </c>
      <c r="AF109" s="236" t="s">
        <v>362</v>
      </c>
      <c r="AG109" s="112" t="s">
        <v>362</v>
      </c>
      <c r="AH109" s="237">
        <f>SUM(AH105:AH108)</f>
        <v>3</v>
      </c>
    </row>
    <row r="110" spans="1:34" ht="16.2" thickTop="1" x14ac:dyDescent="0.3">
      <c r="A110" s="472"/>
      <c r="B110" s="447"/>
      <c r="C110" s="447"/>
      <c r="D110" s="447"/>
      <c r="E110" s="447"/>
      <c r="F110" s="447"/>
      <c r="G110" s="447"/>
      <c r="H110" s="447"/>
      <c r="I110" s="447"/>
      <c r="J110" s="496"/>
      <c r="K110" s="238"/>
      <c r="L110" s="238"/>
      <c r="M110" s="238"/>
      <c r="N110" s="238"/>
      <c r="O110" s="238"/>
      <c r="P110" s="238"/>
      <c r="Q110" s="238"/>
      <c r="R110" s="238"/>
      <c r="S110" s="479"/>
      <c r="T110" s="479"/>
      <c r="U110" s="479"/>
      <c r="V110" s="479"/>
      <c r="W110" s="479"/>
      <c r="X110" s="238"/>
      <c r="Y110" s="238"/>
      <c r="Z110" s="238"/>
      <c r="AA110" s="238"/>
      <c r="AB110" s="238"/>
      <c r="AC110" s="238"/>
      <c r="AD110" s="238" t="s">
        <v>37</v>
      </c>
      <c r="AE110" s="238"/>
      <c r="AF110" s="238"/>
      <c r="AG110" s="238"/>
      <c r="AH110" s="238"/>
    </row>
    <row r="111" spans="1:34" x14ac:dyDescent="0.3">
      <c r="A111" s="473"/>
      <c r="B111" s="238"/>
      <c r="C111" s="238"/>
      <c r="D111" s="238"/>
      <c r="E111" s="238"/>
      <c r="F111" s="238"/>
      <c r="G111" s="238"/>
      <c r="H111" s="238"/>
      <c r="I111" s="238"/>
      <c r="J111" s="360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</row>
    <row r="112" spans="1:34" x14ac:dyDescent="0.3">
      <c r="A112" s="473"/>
      <c r="B112" s="238"/>
      <c r="C112" s="238"/>
      <c r="D112" s="238"/>
      <c r="E112" s="238"/>
      <c r="F112" s="238"/>
      <c r="G112" s="238"/>
      <c r="H112" s="238"/>
      <c r="I112" s="238"/>
      <c r="J112" s="360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</row>
    <row r="113" spans="1:34" x14ac:dyDescent="0.3">
      <c r="A113" s="473"/>
      <c r="B113" s="238"/>
      <c r="C113" s="238"/>
      <c r="D113" s="238"/>
      <c r="E113" s="238"/>
      <c r="F113" s="238"/>
      <c r="G113" s="238"/>
      <c r="H113" s="238"/>
      <c r="I113" s="238"/>
      <c r="J113" s="360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</row>
    <row r="114" spans="1:34" x14ac:dyDescent="0.3">
      <c r="A114" s="473"/>
      <c r="B114" s="238"/>
      <c r="C114" s="238"/>
      <c r="D114" s="238"/>
      <c r="E114" s="238"/>
      <c r="F114" s="238"/>
      <c r="G114" s="238"/>
      <c r="H114" s="238"/>
      <c r="I114" s="238"/>
      <c r="J114" s="360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</row>
    <row r="115" spans="1:34" x14ac:dyDescent="0.3">
      <c r="A115" s="473"/>
      <c r="B115" s="238"/>
      <c r="C115" s="238"/>
      <c r="D115" s="238"/>
      <c r="E115" s="238"/>
      <c r="F115" s="238"/>
      <c r="G115" s="238"/>
      <c r="H115" s="238"/>
      <c r="I115" s="238"/>
      <c r="J115" s="360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</row>
    <row r="116" spans="1:34" x14ac:dyDescent="0.3">
      <c r="A116" s="473"/>
      <c r="B116" s="238"/>
      <c r="C116" s="238"/>
      <c r="D116" s="238"/>
      <c r="E116" s="238"/>
      <c r="F116" s="238"/>
      <c r="G116" s="238"/>
      <c r="H116" s="238"/>
      <c r="I116" s="238"/>
      <c r="J116" s="360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</row>
    <row r="117" spans="1:34" x14ac:dyDescent="0.3">
      <c r="A117" s="247" t="s">
        <v>43</v>
      </c>
      <c r="B117" s="157">
        <v>30</v>
      </c>
      <c r="C117" s="157">
        <v>1</v>
      </c>
      <c r="D117" s="157">
        <v>4</v>
      </c>
      <c r="E117" s="488">
        <v>6</v>
      </c>
      <c r="F117" s="488" t="s">
        <v>1406</v>
      </c>
      <c r="G117" s="488" t="s">
        <v>1407</v>
      </c>
      <c r="H117" s="488" t="s">
        <v>362</v>
      </c>
      <c r="I117" s="488" t="s">
        <v>362</v>
      </c>
      <c r="J117" s="489">
        <v>65</v>
      </c>
      <c r="K117" s="392"/>
      <c r="L117" s="100"/>
      <c r="M117" s="100"/>
      <c r="N117" s="100"/>
      <c r="O117" s="393"/>
      <c r="P117" s="394"/>
      <c r="Q117" s="100"/>
      <c r="R117" s="100"/>
      <c r="S117" s="393"/>
      <c r="T117" s="100"/>
      <c r="U117" s="394"/>
      <c r="V117" s="100"/>
      <c r="W117" s="100"/>
      <c r="X117" s="393"/>
      <c r="Y117" s="100"/>
      <c r="Z117" s="396"/>
      <c r="AA117" s="394"/>
      <c r="AB117" s="397"/>
      <c r="AC117" s="393"/>
      <c r="AD117" s="100"/>
      <c r="AE117" s="393"/>
      <c r="AF117" s="393"/>
      <c r="AG117" s="395"/>
      <c r="AH117" s="398"/>
    </row>
    <row r="118" spans="1:34" x14ac:dyDescent="0.3">
      <c r="A118" s="117" t="s">
        <v>1010</v>
      </c>
      <c r="B118" s="220"/>
      <c r="C118" s="220"/>
      <c r="D118" s="220"/>
      <c r="E118" s="249"/>
      <c r="F118" s="249"/>
      <c r="G118" s="249"/>
      <c r="H118" s="249"/>
      <c r="I118" s="249"/>
      <c r="J118" s="490"/>
      <c r="K118" s="255"/>
      <c r="L118" s="207"/>
      <c r="M118" s="207"/>
      <c r="N118" s="207"/>
      <c r="O118" s="254"/>
      <c r="P118" s="256"/>
      <c r="Q118" s="207"/>
      <c r="R118" s="207"/>
      <c r="S118" s="254"/>
      <c r="T118" s="207"/>
      <c r="U118" s="256"/>
      <c r="V118" s="207"/>
      <c r="W118" s="207"/>
      <c r="X118" s="254"/>
      <c r="Y118" s="207"/>
      <c r="Z118" s="258"/>
      <c r="AA118" s="256"/>
      <c r="AB118" s="76"/>
      <c r="AC118" s="254"/>
      <c r="AD118" s="207"/>
      <c r="AE118" s="254"/>
      <c r="AF118" s="254"/>
      <c r="AG118" s="257"/>
      <c r="AH118" s="97"/>
    </row>
    <row r="119" spans="1:34" x14ac:dyDescent="0.3">
      <c r="A119" s="251" t="s">
        <v>655</v>
      </c>
      <c r="B119" s="220"/>
      <c r="C119" s="220"/>
      <c r="D119" s="220"/>
      <c r="E119" s="249"/>
      <c r="F119" s="249"/>
      <c r="G119" s="249"/>
      <c r="H119" s="249"/>
      <c r="I119" s="249"/>
      <c r="J119" s="490"/>
      <c r="K119" s="255" t="s">
        <v>362</v>
      </c>
      <c r="L119" s="225" t="s">
        <v>362</v>
      </c>
      <c r="M119" s="220" t="s">
        <v>362</v>
      </c>
      <c r="N119" s="249">
        <v>1</v>
      </c>
      <c r="O119" s="249" t="s">
        <v>362</v>
      </c>
      <c r="P119" s="255" t="s">
        <v>362</v>
      </c>
      <c r="Q119" s="220" t="s">
        <v>362</v>
      </c>
      <c r="R119" s="220" t="s">
        <v>362</v>
      </c>
      <c r="S119" s="249">
        <v>1</v>
      </c>
      <c r="T119" s="220" t="s">
        <v>362</v>
      </c>
      <c r="U119" s="255" t="s">
        <v>362</v>
      </c>
      <c r="V119" s="220" t="s">
        <v>363</v>
      </c>
      <c r="W119" s="220" t="s">
        <v>363</v>
      </c>
      <c r="X119" s="249" t="s">
        <v>362</v>
      </c>
      <c r="Y119" s="220">
        <v>1</v>
      </c>
      <c r="Z119" s="258" t="s">
        <v>362</v>
      </c>
      <c r="AA119" s="255" t="s">
        <v>362</v>
      </c>
      <c r="AB119" s="261" t="s">
        <v>362</v>
      </c>
      <c r="AC119" s="249" t="s">
        <v>362</v>
      </c>
      <c r="AD119" s="220" t="s">
        <v>362</v>
      </c>
      <c r="AE119" s="220" t="s">
        <v>362</v>
      </c>
      <c r="AF119" s="249" t="s">
        <v>362</v>
      </c>
      <c r="AG119" s="260" t="s">
        <v>362</v>
      </c>
      <c r="AH119" s="225">
        <v>1</v>
      </c>
    </row>
    <row r="120" spans="1:34" x14ac:dyDescent="0.3">
      <c r="A120" s="251" t="s">
        <v>714</v>
      </c>
      <c r="B120" s="220"/>
      <c r="C120" s="220"/>
      <c r="D120" s="220"/>
      <c r="E120" s="249"/>
      <c r="F120" s="249"/>
      <c r="G120" s="249"/>
      <c r="H120" s="249"/>
      <c r="I120" s="249"/>
      <c r="J120" s="490"/>
      <c r="K120" s="255" t="s">
        <v>362</v>
      </c>
      <c r="L120" s="225" t="s">
        <v>362</v>
      </c>
      <c r="M120" s="220" t="s">
        <v>362</v>
      </c>
      <c r="N120" s="249">
        <v>1</v>
      </c>
      <c r="O120" s="249" t="s">
        <v>362</v>
      </c>
      <c r="P120" s="255" t="s">
        <v>362</v>
      </c>
      <c r="Q120" s="220" t="s">
        <v>362</v>
      </c>
      <c r="R120" s="220" t="s">
        <v>362</v>
      </c>
      <c r="S120" s="249">
        <v>1</v>
      </c>
      <c r="T120" s="220" t="s">
        <v>362</v>
      </c>
      <c r="U120" s="255" t="s">
        <v>362</v>
      </c>
      <c r="V120" s="220" t="s">
        <v>363</v>
      </c>
      <c r="W120" s="220" t="s">
        <v>363</v>
      </c>
      <c r="X120" s="249" t="s">
        <v>362</v>
      </c>
      <c r="Y120" s="220">
        <v>1</v>
      </c>
      <c r="Z120" s="258" t="s">
        <v>362</v>
      </c>
      <c r="AA120" s="255" t="s">
        <v>362</v>
      </c>
      <c r="AB120" s="261" t="s">
        <v>362</v>
      </c>
      <c r="AC120" s="249" t="s">
        <v>362</v>
      </c>
      <c r="AD120" s="220" t="s">
        <v>362</v>
      </c>
      <c r="AE120" s="220" t="s">
        <v>362</v>
      </c>
      <c r="AF120" s="249" t="s">
        <v>362</v>
      </c>
      <c r="AG120" s="260" t="s">
        <v>362</v>
      </c>
      <c r="AH120" s="225">
        <v>1</v>
      </c>
    </row>
    <row r="121" spans="1:34" x14ac:dyDescent="0.3">
      <c r="A121" s="251" t="s">
        <v>891</v>
      </c>
      <c r="B121" s="220"/>
      <c r="C121" s="220"/>
      <c r="D121" s="220"/>
      <c r="E121" s="249"/>
      <c r="F121" s="249"/>
      <c r="G121" s="249"/>
      <c r="H121" s="249"/>
      <c r="I121" s="249"/>
      <c r="J121" s="490"/>
      <c r="K121" s="255" t="s">
        <v>362</v>
      </c>
      <c r="L121" s="225" t="s">
        <v>362</v>
      </c>
      <c r="M121" s="220" t="s">
        <v>362</v>
      </c>
      <c r="N121" s="249">
        <v>1</v>
      </c>
      <c r="O121" s="249" t="s">
        <v>362</v>
      </c>
      <c r="P121" s="255" t="s">
        <v>362</v>
      </c>
      <c r="Q121" s="220" t="s">
        <v>362</v>
      </c>
      <c r="R121" s="220" t="s">
        <v>362</v>
      </c>
      <c r="S121" s="249">
        <v>1</v>
      </c>
      <c r="T121" s="220" t="s">
        <v>362</v>
      </c>
      <c r="U121" s="255" t="s">
        <v>362</v>
      </c>
      <c r="V121" s="220" t="s">
        <v>363</v>
      </c>
      <c r="W121" s="220" t="s">
        <v>363</v>
      </c>
      <c r="X121" s="249" t="s">
        <v>362</v>
      </c>
      <c r="Y121" s="220">
        <v>1</v>
      </c>
      <c r="Z121" s="258" t="s">
        <v>362</v>
      </c>
      <c r="AA121" s="255" t="s">
        <v>362</v>
      </c>
      <c r="AB121" s="261" t="s">
        <v>362</v>
      </c>
      <c r="AC121" s="249" t="s">
        <v>362</v>
      </c>
      <c r="AD121" s="220" t="s">
        <v>362</v>
      </c>
      <c r="AE121" s="220" t="s">
        <v>362</v>
      </c>
      <c r="AF121" s="249" t="s">
        <v>362</v>
      </c>
      <c r="AG121" s="260" t="s">
        <v>362</v>
      </c>
      <c r="AH121" s="225">
        <v>1</v>
      </c>
    </row>
    <row r="122" spans="1:34" ht="16.2" thickBot="1" x14ac:dyDescent="0.35">
      <c r="A122" s="251" t="s">
        <v>994</v>
      </c>
      <c r="B122" s="220"/>
      <c r="C122" s="220"/>
      <c r="D122" s="220"/>
      <c r="E122" s="249"/>
      <c r="F122" s="249"/>
      <c r="G122" s="249"/>
      <c r="H122" s="249"/>
      <c r="I122" s="249"/>
      <c r="J122" s="490"/>
      <c r="K122" s="255" t="s">
        <v>362</v>
      </c>
      <c r="L122" s="225" t="s">
        <v>362</v>
      </c>
      <c r="M122" s="220" t="s">
        <v>362</v>
      </c>
      <c r="N122" s="249">
        <v>1</v>
      </c>
      <c r="O122" s="249" t="s">
        <v>362</v>
      </c>
      <c r="P122" s="255" t="s">
        <v>362</v>
      </c>
      <c r="Q122" s="220" t="s">
        <v>362</v>
      </c>
      <c r="R122" s="220" t="s">
        <v>362</v>
      </c>
      <c r="S122" s="249">
        <v>1</v>
      </c>
      <c r="T122" s="220" t="s">
        <v>362</v>
      </c>
      <c r="U122" s="255" t="s">
        <v>362</v>
      </c>
      <c r="V122" s="220" t="s">
        <v>363</v>
      </c>
      <c r="W122" s="220" t="s">
        <v>363</v>
      </c>
      <c r="X122" s="249" t="s">
        <v>362</v>
      </c>
      <c r="Y122" s="220">
        <v>1</v>
      </c>
      <c r="Z122" s="258" t="s">
        <v>362</v>
      </c>
      <c r="AA122" s="255" t="s">
        <v>362</v>
      </c>
      <c r="AB122" s="261" t="s">
        <v>362</v>
      </c>
      <c r="AC122" s="249" t="s">
        <v>362</v>
      </c>
      <c r="AD122" s="220" t="s">
        <v>362</v>
      </c>
      <c r="AE122" s="220" t="s">
        <v>362</v>
      </c>
      <c r="AF122" s="249" t="s">
        <v>362</v>
      </c>
      <c r="AG122" s="260" t="s">
        <v>362</v>
      </c>
      <c r="AH122" s="225">
        <v>1</v>
      </c>
    </row>
    <row r="123" spans="1:34" ht="16.2" thickBot="1" x14ac:dyDescent="0.35">
      <c r="A123" s="250"/>
      <c r="B123" s="220"/>
      <c r="C123" s="220"/>
      <c r="D123" s="220"/>
      <c r="E123" s="249"/>
      <c r="F123" s="249"/>
      <c r="G123" s="249"/>
      <c r="H123" s="249"/>
      <c r="I123" s="249"/>
      <c r="J123" s="490"/>
      <c r="K123" s="111" t="s">
        <v>362</v>
      </c>
      <c r="L123" s="113" t="s">
        <v>362</v>
      </c>
      <c r="M123" s="109" t="s">
        <v>362</v>
      </c>
      <c r="N123" s="110">
        <f>SUM(N119:N122)</f>
        <v>4</v>
      </c>
      <c r="O123" s="110" t="s">
        <v>362</v>
      </c>
      <c r="P123" s="111" t="s">
        <v>362</v>
      </c>
      <c r="Q123" s="109" t="s">
        <v>362</v>
      </c>
      <c r="R123" s="109" t="s">
        <v>362</v>
      </c>
      <c r="S123" s="110">
        <f>SUM(S119:S122)</f>
        <v>4</v>
      </c>
      <c r="T123" s="109" t="s">
        <v>362</v>
      </c>
      <c r="U123" s="111" t="s">
        <v>362</v>
      </c>
      <c r="V123" s="109" t="s">
        <v>362</v>
      </c>
      <c r="W123" s="109" t="s">
        <v>362</v>
      </c>
      <c r="X123" s="110" t="s">
        <v>362</v>
      </c>
      <c r="Y123" s="109">
        <f>SUM(Y119:Y122)</f>
        <v>4</v>
      </c>
      <c r="Z123" s="143" t="s">
        <v>362</v>
      </c>
      <c r="AA123" s="111" t="s">
        <v>362</v>
      </c>
      <c r="AB123" s="143" t="s">
        <v>362</v>
      </c>
      <c r="AC123" s="110" t="s">
        <v>362</v>
      </c>
      <c r="AD123" s="109" t="s">
        <v>362</v>
      </c>
      <c r="AE123" s="110" t="s">
        <v>362</v>
      </c>
      <c r="AF123" s="110" t="s">
        <v>362</v>
      </c>
      <c r="AG123" s="112" t="s">
        <v>362</v>
      </c>
      <c r="AH123" s="113">
        <f>SUM(AH119:AH122)</f>
        <v>4</v>
      </c>
    </row>
    <row r="124" spans="1:34" ht="16.2" thickTop="1" x14ac:dyDescent="0.3">
      <c r="A124" s="250"/>
      <c r="B124" s="220"/>
      <c r="C124" s="220"/>
      <c r="D124" s="220"/>
      <c r="E124" s="249"/>
      <c r="F124" s="249"/>
      <c r="G124" s="249"/>
      <c r="H124" s="249"/>
      <c r="I124" s="249"/>
      <c r="J124" s="490"/>
      <c r="K124" s="455"/>
      <c r="L124" s="464"/>
      <c r="M124" s="362"/>
      <c r="N124" s="363"/>
      <c r="O124" s="363"/>
      <c r="P124" s="455"/>
      <c r="Q124" s="362"/>
      <c r="R124" s="362"/>
      <c r="S124" s="363"/>
      <c r="T124" s="362"/>
      <c r="U124" s="455"/>
      <c r="V124" s="362"/>
      <c r="W124" s="362"/>
      <c r="X124" s="363"/>
      <c r="Y124" s="362"/>
      <c r="Z124" s="462"/>
      <c r="AA124" s="455"/>
      <c r="AB124" s="462"/>
      <c r="AC124" s="363"/>
      <c r="AD124" s="362"/>
      <c r="AE124" s="363"/>
      <c r="AF124" s="363"/>
      <c r="AG124" s="463"/>
      <c r="AH124" s="464"/>
    </row>
    <row r="125" spans="1:34" x14ac:dyDescent="0.3">
      <c r="A125" s="250"/>
      <c r="B125" s="220"/>
      <c r="C125" s="220"/>
      <c r="D125" s="220"/>
      <c r="E125" s="249"/>
      <c r="F125" s="249"/>
      <c r="G125" s="249"/>
      <c r="H125" s="249"/>
      <c r="I125" s="249"/>
      <c r="J125" s="490"/>
      <c r="K125" s="255"/>
      <c r="L125" s="225"/>
      <c r="M125" s="220"/>
      <c r="N125" s="249"/>
      <c r="O125" s="249"/>
      <c r="P125" s="255"/>
      <c r="Q125" s="220"/>
      <c r="R125" s="220"/>
      <c r="S125" s="249"/>
      <c r="T125" s="220"/>
      <c r="U125" s="255"/>
      <c r="V125" s="220"/>
      <c r="W125" s="220"/>
      <c r="X125" s="249"/>
      <c r="Y125" s="220"/>
      <c r="Z125" s="261"/>
      <c r="AA125" s="255"/>
      <c r="AB125" s="261"/>
      <c r="AC125" s="249"/>
      <c r="AD125" s="220"/>
      <c r="AE125" s="249"/>
      <c r="AF125" s="249"/>
      <c r="AG125" s="260"/>
      <c r="AH125" s="225"/>
    </row>
    <row r="126" spans="1:34" x14ac:dyDescent="0.3">
      <c r="A126" s="250" t="s">
        <v>1196</v>
      </c>
      <c r="B126" s="220">
        <v>10</v>
      </c>
      <c r="C126" s="220">
        <v>10</v>
      </c>
      <c r="D126" s="220">
        <v>5</v>
      </c>
      <c r="E126" s="249">
        <v>3</v>
      </c>
      <c r="F126" s="249" t="s">
        <v>1407</v>
      </c>
      <c r="G126" s="249" t="s">
        <v>362</v>
      </c>
      <c r="H126" s="249" t="s">
        <v>362</v>
      </c>
      <c r="I126" s="249" t="s">
        <v>362</v>
      </c>
      <c r="J126" s="490">
        <v>31</v>
      </c>
      <c r="K126" s="255" t="s">
        <v>362</v>
      </c>
      <c r="L126" s="220"/>
      <c r="M126" s="220"/>
      <c r="N126" s="220"/>
      <c r="O126" s="249"/>
      <c r="P126" s="255"/>
      <c r="Q126" s="220"/>
      <c r="R126" s="220"/>
      <c r="S126" s="249"/>
      <c r="T126" s="220"/>
      <c r="U126" s="255"/>
      <c r="V126" s="220"/>
      <c r="W126" s="220"/>
      <c r="X126" s="249"/>
      <c r="Y126" s="220"/>
      <c r="Z126" s="261"/>
      <c r="AA126" s="255"/>
      <c r="AB126" s="261"/>
      <c r="AC126" s="249"/>
      <c r="AD126" s="220"/>
      <c r="AE126" s="249"/>
      <c r="AF126" s="249"/>
      <c r="AG126" s="260"/>
      <c r="AH126" s="225"/>
    </row>
    <row r="127" spans="1:34" x14ac:dyDescent="0.3">
      <c r="A127" s="250" t="s">
        <v>1197</v>
      </c>
      <c r="B127" s="220"/>
      <c r="C127" s="220"/>
      <c r="D127" s="220"/>
      <c r="E127" s="220"/>
      <c r="F127" s="220"/>
      <c r="G127" s="220"/>
      <c r="H127" s="220"/>
      <c r="I127" s="249"/>
      <c r="J127" s="490"/>
      <c r="K127" s="255" t="s">
        <v>362</v>
      </c>
      <c r="L127" s="220" t="s">
        <v>362</v>
      </c>
      <c r="M127" s="220" t="s">
        <v>362</v>
      </c>
      <c r="N127" s="220" t="s">
        <v>362</v>
      </c>
      <c r="O127" s="249" t="s">
        <v>362</v>
      </c>
      <c r="P127" s="255" t="s">
        <v>362</v>
      </c>
      <c r="Q127" s="220" t="s">
        <v>362</v>
      </c>
      <c r="R127" s="220" t="s">
        <v>362</v>
      </c>
      <c r="S127" s="249" t="s">
        <v>362</v>
      </c>
      <c r="T127" s="220" t="s">
        <v>362</v>
      </c>
      <c r="U127" s="255" t="s">
        <v>362</v>
      </c>
      <c r="V127" s="220" t="s">
        <v>362</v>
      </c>
      <c r="W127" s="220" t="s">
        <v>362</v>
      </c>
      <c r="X127" s="249" t="s">
        <v>362</v>
      </c>
      <c r="Y127" s="220" t="s">
        <v>362</v>
      </c>
      <c r="Z127" s="261" t="s">
        <v>362</v>
      </c>
      <c r="AA127" s="255" t="s">
        <v>362</v>
      </c>
      <c r="AB127" s="261" t="s">
        <v>362</v>
      </c>
      <c r="AC127" s="249" t="s">
        <v>362</v>
      </c>
      <c r="AD127" s="220" t="s">
        <v>362</v>
      </c>
      <c r="AE127" s="249" t="s">
        <v>362</v>
      </c>
      <c r="AF127" s="249" t="s">
        <v>362</v>
      </c>
      <c r="AG127" s="260" t="s">
        <v>362</v>
      </c>
      <c r="AH127" s="225" t="s">
        <v>362</v>
      </c>
    </row>
    <row r="128" spans="1:34" x14ac:dyDescent="0.3">
      <c r="A128" s="251" t="s">
        <v>691</v>
      </c>
      <c r="B128" s="220"/>
      <c r="C128" s="220"/>
      <c r="D128" s="220"/>
      <c r="E128" s="249"/>
      <c r="F128" s="249"/>
      <c r="G128" s="249"/>
      <c r="H128" s="249"/>
      <c r="I128" s="249"/>
      <c r="J128" s="490"/>
      <c r="K128" s="255">
        <v>1</v>
      </c>
      <c r="L128" s="225" t="s">
        <v>362</v>
      </c>
      <c r="M128" s="220" t="s">
        <v>362</v>
      </c>
      <c r="N128" s="220" t="s">
        <v>362</v>
      </c>
      <c r="O128" s="249" t="s">
        <v>362</v>
      </c>
      <c r="P128" s="255" t="s">
        <v>362</v>
      </c>
      <c r="Q128" s="220" t="s">
        <v>362</v>
      </c>
      <c r="R128" s="220" t="s">
        <v>362</v>
      </c>
      <c r="S128" s="249" t="s">
        <v>362</v>
      </c>
      <c r="T128" s="220">
        <v>1</v>
      </c>
      <c r="U128" s="255" t="s">
        <v>362</v>
      </c>
      <c r="V128" s="220" t="s">
        <v>362</v>
      </c>
      <c r="W128" s="220">
        <v>1</v>
      </c>
      <c r="X128" s="249" t="s">
        <v>362</v>
      </c>
      <c r="Y128" s="220" t="s">
        <v>362</v>
      </c>
      <c r="Z128" s="261" t="s">
        <v>362</v>
      </c>
      <c r="AA128" s="255">
        <v>1</v>
      </c>
      <c r="AB128" s="261" t="s">
        <v>362</v>
      </c>
      <c r="AC128" s="249" t="s">
        <v>362</v>
      </c>
      <c r="AD128" s="220" t="s">
        <v>362</v>
      </c>
      <c r="AE128" s="249" t="s">
        <v>362</v>
      </c>
      <c r="AF128" s="249" t="s">
        <v>363</v>
      </c>
      <c r="AG128" s="260" t="s">
        <v>362</v>
      </c>
      <c r="AH128" s="225" t="s">
        <v>362</v>
      </c>
    </row>
    <row r="129" spans="1:34" x14ac:dyDescent="0.3">
      <c r="A129" s="251" t="s">
        <v>627</v>
      </c>
      <c r="B129" s="220"/>
      <c r="C129" s="220"/>
      <c r="D129" s="220"/>
      <c r="E129" s="249"/>
      <c r="F129" s="249"/>
      <c r="G129" s="249"/>
      <c r="H129" s="249"/>
      <c r="I129" s="249"/>
      <c r="J129" s="490"/>
      <c r="K129" s="255">
        <v>1</v>
      </c>
      <c r="L129" s="225" t="s">
        <v>362</v>
      </c>
      <c r="M129" s="220" t="s">
        <v>362</v>
      </c>
      <c r="N129" s="220" t="s">
        <v>362</v>
      </c>
      <c r="O129" s="249" t="s">
        <v>362</v>
      </c>
      <c r="P129" s="255">
        <v>1</v>
      </c>
      <c r="Q129" s="220" t="s">
        <v>362</v>
      </c>
      <c r="R129" s="220" t="s">
        <v>362</v>
      </c>
      <c r="S129" s="249" t="s">
        <v>362</v>
      </c>
      <c r="T129" s="220" t="s">
        <v>362</v>
      </c>
      <c r="U129" s="255" t="s">
        <v>362</v>
      </c>
      <c r="V129" s="220" t="s">
        <v>362</v>
      </c>
      <c r="W129" s="220">
        <v>1</v>
      </c>
      <c r="X129" s="249" t="s">
        <v>362</v>
      </c>
      <c r="Y129" s="220" t="s">
        <v>362</v>
      </c>
      <c r="Z129" s="261" t="s">
        <v>362</v>
      </c>
      <c r="AA129" s="255">
        <v>1</v>
      </c>
      <c r="AB129" s="261" t="s">
        <v>362</v>
      </c>
      <c r="AC129" s="249" t="s">
        <v>362</v>
      </c>
      <c r="AD129" s="220" t="s">
        <v>362</v>
      </c>
      <c r="AE129" s="249" t="s">
        <v>362</v>
      </c>
      <c r="AF129" s="249" t="s">
        <v>363</v>
      </c>
      <c r="AG129" s="260" t="s">
        <v>362</v>
      </c>
      <c r="AH129" s="225" t="s">
        <v>362</v>
      </c>
    </row>
    <row r="130" spans="1:34" x14ac:dyDescent="0.3">
      <c r="A130" s="251" t="s">
        <v>628</v>
      </c>
      <c r="B130" s="220"/>
      <c r="C130" s="220"/>
      <c r="D130" s="220"/>
      <c r="E130" s="249"/>
      <c r="F130" s="249"/>
      <c r="G130" s="249"/>
      <c r="H130" s="249"/>
      <c r="I130" s="249"/>
      <c r="J130" s="490"/>
      <c r="K130" s="255">
        <v>1</v>
      </c>
      <c r="L130" s="225" t="s">
        <v>362</v>
      </c>
      <c r="M130" s="220" t="s">
        <v>362</v>
      </c>
      <c r="N130" s="220" t="s">
        <v>362</v>
      </c>
      <c r="O130" s="249" t="s">
        <v>362</v>
      </c>
      <c r="P130" s="255">
        <v>1</v>
      </c>
      <c r="Q130" s="220" t="s">
        <v>362</v>
      </c>
      <c r="R130" s="220" t="s">
        <v>362</v>
      </c>
      <c r="S130" s="249" t="s">
        <v>362</v>
      </c>
      <c r="T130" s="220" t="s">
        <v>362</v>
      </c>
      <c r="U130" s="255" t="s">
        <v>362</v>
      </c>
      <c r="V130" s="220" t="s">
        <v>362</v>
      </c>
      <c r="W130" s="220">
        <v>1</v>
      </c>
      <c r="X130" s="249" t="s">
        <v>362</v>
      </c>
      <c r="Y130" s="220" t="s">
        <v>362</v>
      </c>
      <c r="Z130" s="261" t="s">
        <v>362</v>
      </c>
      <c r="AA130" s="255" t="s">
        <v>362</v>
      </c>
      <c r="AB130" s="261" t="s">
        <v>362</v>
      </c>
      <c r="AC130" s="249">
        <v>1</v>
      </c>
      <c r="AD130" s="220" t="s">
        <v>362</v>
      </c>
      <c r="AE130" s="249" t="s">
        <v>362</v>
      </c>
      <c r="AF130" s="249" t="s">
        <v>363</v>
      </c>
      <c r="AG130" s="260" t="s">
        <v>362</v>
      </c>
      <c r="AH130" s="225" t="s">
        <v>362</v>
      </c>
    </row>
    <row r="131" spans="1:34" x14ac:dyDescent="0.3">
      <c r="A131" s="251" t="s">
        <v>1313</v>
      </c>
      <c r="B131" s="220"/>
      <c r="C131" s="220"/>
      <c r="D131" s="220"/>
      <c r="E131" s="249"/>
      <c r="F131" s="249"/>
      <c r="G131" s="249"/>
      <c r="H131" s="249"/>
      <c r="I131" s="249"/>
      <c r="J131" s="490"/>
      <c r="K131" s="255">
        <v>1</v>
      </c>
      <c r="L131" s="225" t="s">
        <v>362</v>
      </c>
      <c r="M131" s="220" t="s">
        <v>362</v>
      </c>
      <c r="N131" s="220" t="s">
        <v>362</v>
      </c>
      <c r="O131" s="249" t="s">
        <v>362</v>
      </c>
      <c r="P131" s="255">
        <v>1</v>
      </c>
      <c r="Q131" s="220" t="s">
        <v>362</v>
      </c>
      <c r="R131" s="220" t="s">
        <v>362</v>
      </c>
      <c r="S131" s="249" t="s">
        <v>362</v>
      </c>
      <c r="T131" s="220" t="s">
        <v>362</v>
      </c>
      <c r="U131" s="255" t="s">
        <v>362</v>
      </c>
      <c r="V131" s="220" t="s">
        <v>362</v>
      </c>
      <c r="W131" s="220">
        <v>1</v>
      </c>
      <c r="X131" s="249" t="s">
        <v>362</v>
      </c>
      <c r="Y131" s="220" t="s">
        <v>362</v>
      </c>
      <c r="Z131" s="261" t="s">
        <v>362</v>
      </c>
      <c r="AA131" s="255">
        <v>1</v>
      </c>
      <c r="AB131" s="220" t="s">
        <v>362</v>
      </c>
      <c r="AC131" s="261" t="s">
        <v>362</v>
      </c>
      <c r="AD131" s="220" t="s">
        <v>362</v>
      </c>
      <c r="AE131" s="249" t="s">
        <v>362</v>
      </c>
      <c r="AF131" s="249" t="s">
        <v>363</v>
      </c>
      <c r="AG131" s="260" t="s">
        <v>362</v>
      </c>
      <c r="AH131" s="225" t="s">
        <v>362</v>
      </c>
    </row>
    <row r="132" spans="1:34" x14ac:dyDescent="0.3">
      <c r="A132" s="251" t="s">
        <v>1108</v>
      </c>
      <c r="B132" s="220"/>
      <c r="C132" s="220"/>
      <c r="D132" s="220"/>
      <c r="E132" s="249"/>
      <c r="F132" s="249"/>
      <c r="G132" s="249"/>
      <c r="H132" s="249"/>
      <c r="I132" s="249"/>
      <c r="J132" s="490"/>
      <c r="K132" s="255" t="s">
        <v>362</v>
      </c>
      <c r="L132" s="145">
        <v>1</v>
      </c>
      <c r="M132" s="220" t="s">
        <v>362</v>
      </c>
      <c r="N132" s="220" t="s">
        <v>362</v>
      </c>
      <c r="O132" s="249" t="s">
        <v>362</v>
      </c>
      <c r="P132" s="255" t="s">
        <v>362</v>
      </c>
      <c r="Q132" s="220" t="s">
        <v>362</v>
      </c>
      <c r="R132" s="220" t="s">
        <v>362</v>
      </c>
      <c r="S132" s="505">
        <v>1</v>
      </c>
      <c r="T132" s="220" t="s">
        <v>362</v>
      </c>
      <c r="U132" s="506">
        <v>1</v>
      </c>
      <c r="V132" s="220" t="s">
        <v>362</v>
      </c>
      <c r="W132" s="220" t="s">
        <v>362</v>
      </c>
      <c r="X132" s="249" t="s">
        <v>362</v>
      </c>
      <c r="Y132" s="220" t="s">
        <v>362</v>
      </c>
      <c r="Z132" s="261" t="s">
        <v>362</v>
      </c>
      <c r="AA132" s="255" t="s">
        <v>362</v>
      </c>
      <c r="AB132" s="261" t="s">
        <v>362</v>
      </c>
      <c r="AC132" s="249" t="s">
        <v>362</v>
      </c>
      <c r="AD132" s="249" t="s">
        <v>362</v>
      </c>
      <c r="AE132" s="67">
        <v>1</v>
      </c>
      <c r="AF132" s="249" t="s">
        <v>363</v>
      </c>
      <c r="AG132" s="260" t="s">
        <v>362</v>
      </c>
      <c r="AH132" s="225" t="s">
        <v>362</v>
      </c>
    </row>
    <row r="133" spans="1:34" x14ac:dyDescent="0.3">
      <c r="A133" s="117" t="s">
        <v>1195</v>
      </c>
      <c r="B133" s="220"/>
      <c r="C133" s="220"/>
      <c r="D133" s="220"/>
      <c r="E133" s="249"/>
      <c r="F133" s="249"/>
      <c r="G133" s="249"/>
      <c r="H133" s="249"/>
      <c r="I133" s="249"/>
      <c r="J133" s="490"/>
      <c r="K133" s="255"/>
      <c r="L133" s="220"/>
      <c r="M133" s="220"/>
      <c r="N133" s="220"/>
      <c r="O133" s="249"/>
      <c r="P133" s="255"/>
      <c r="Q133" s="220"/>
      <c r="R133" s="220"/>
      <c r="S133" s="249"/>
      <c r="T133" s="220"/>
      <c r="U133" s="255"/>
      <c r="V133" s="220"/>
      <c r="W133" s="220"/>
      <c r="X133" s="249"/>
      <c r="Y133" s="220"/>
      <c r="Z133" s="261"/>
      <c r="AA133" s="255"/>
      <c r="AB133" s="261"/>
      <c r="AC133" s="249"/>
      <c r="AD133" s="220"/>
      <c r="AE133" s="249"/>
      <c r="AF133" s="249"/>
      <c r="AG133" s="260"/>
      <c r="AH133" s="225"/>
    </row>
    <row r="134" spans="1:34" x14ac:dyDescent="0.3">
      <c r="A134" s="251" t="s">
        <v>1221</v>
      </c>
      <c r="B134" s="220"/>
      <c r="C134" s="220"/>
      <c r="D134" s="220"/>
      <c r="E134" s="249"/>
      <c r="F134" s="249"/>
      <c r="G134" s="249"/>
      <c r="H134" s="249"/>
      <c r="I134" s="249"/>
      <c r="J134" s="490"/>
      <c r="K134" s="347">
        <v>1</v>
      </c>
      <c r="L134" s="354" t="s">
        <v>362</v>
      </c>
      <c r="M134" s="294" t="s">
        <v>362</v>
      </c>
      <c r="N134" s="294" t="s">
        <v>362</v>
      </c>
      <c r="O134" s="295" t="s">
        <v>363</v>
      </c>
      <c r="P134" s="347" t="s">
        <v>362</v>
      </c>
      <c r="Q134" s="294" t="s">
        <v>362</v>
      </c>
      <c r="R134" s="294">
        <v>1</v>
      </c>
      <c r="S134" s="295" t="s">
        <v>362</v>
      </c>
      <c r="T134" s="294" t="s">
        <v>362</v>
      </c>
      <c r="U134" s="347" t="s">
        <v>362</v>
      </c>
      <c r="V134" s="294" t="s">
        <v>362</v>
      </c>
      <c r="W134" s="294">
        <v>1</v>
      </c>
      <c r="X134" s="295" t="s">
        <v>362</v>
      </c>
      <c r="Y134" s="294" t="s">
        <v>362</v>
      </c>
      <c r="Z134" s="352" t="s">
        <v>362</v>
      </c>
      <c r="AA134" s="347" t="s">
        <v>362</v>
      </c>
      <c r="AB134" s="352" t="s">
        <v>362</v>
      </c>
      <c r="AC134" s="295" t="s">
        <v>362</v>
      </c>
      <c r="AD134" s="294" t="s">
        <v>362</v>
      </c>
      <c r="AE134" s="295" t="s">
        <v>362</v>
      </c>
      <c r="AF134" s="295">
        <v>1</v>
      </c>
      <c r="AG134" s="353" t="s">
        <v>362</v>
      </c>
      <c r="AH134" s="354" t="s">
        <v>362</v>
      </c>
    </row>
    <row r="135" spans="1:34" ht="16.2" thickBot="1" x14ac:dyDescent="0.35">
      <c r="A135" s="361"/>
      <c r="B135" s="220"/>
      <c r="C135" s="220"/>
      <c r="D135" s="220"/>
      <c r="E135" s="249"/>
      <c r="F135" s="249"/>
      <c r="G135" s="249"/>
      <c r="H135" s="249"/>
      <c r="I135" s="249"/>
      <c r="J135" s="490"/>
      <c r="K135" s="474">
        <f>SUM(K128:K134)</f>
        <v>5</v>
      </c>
      <c r="L135" s="475">
        <f>SUM(L128:L134)</f>
        <v>1</v>
      </c>
      <c r="M135" s="203" t="s">
        <v>362</v>
      </c>
      <c r="N135" s="203" t="s">
        <v>362</v>
      </c>
      <c r="O135" s="204" t="s">
        <v>362</v>
      </c>
      <c r="P135" s="474">
        <f>SUM(P128:P134)</f>
        <v>3</v>
      </c>
      <c r="Q135" s="203" t="s">
        <v>362</v>
      </c>
      <c r="R135" s="203">
        <f>SUM(R128:R134)</f>
        <v>1</v>
      </c>
      <c r="S135" s="204">
        <f>SUM(S128:S134)</f>
        <v>1</v>
      </c>
      <c r="T135" s="203">
        <f>SUM(T128:T134)</f>
        <v>1</v>
      </c>
      <c r="U135" s="474">
        <f>SUM(U128:U134)</f>
        <v>1</v>
      </c>
      <c r="V135" s="203" t="s">
        <v>362</v>
      </c>
      <c r="W135" s="203">
        <f>SUM(W128:W134)</f>
        <v>5</v>
      </c>
      <c r="X135" s="204" t="s">
        <v>362</v>
      </c>
      <c r="Y135" s="203" t="s">
        <v>362</v>
      </c>
      <c r="Z135" s="476" t="s">
        <v>362</v>
      </c>
      <c r="AA135" s="474">
        <f>SUM(AA128:AA134)</f>
        <v>3</v>
      </c>
      <c r="AB135" s="476" t="s">
        <v>362</v>
      </c>
      <c r="AC135" s="204">
        <f>SUM(AC128:AC134)</f>
        <v>1</v>
      </c>
      <c r="AD135" s="204" t="s">
        <v>362</v>
      </c>
      <c r="AE135" s="204">
        <f>SUM(AE128:AE134)</f>
        <v>1</v>
      </c>
      <c r="AF135" s="204">
        <f>SUM(AF128:AF134)</f>
        <v>1</v>
      </c>
      <c r="AG135" s="205" t="s">
        <v>362</v>
      </c>
      <c r="AH135" s="475" t="s">
        <v>362</v>
      </c>
    </row>
    <row r="136" spans="1:34" ht="16.2" thickTop="1" x14ac:dyDescent="0.3">
      <c r="A136" s="250"/>
      <c r="B136" s="220"/>
      <c r="C136" s="220"/>
      <c r="D136" s="220"/>
      <c r="E136" s="249"/>
      <c r="F136" s="249"/>
      <c r="G136" s="249"/>
      <c r="H136" s="249"/>
      <c r="I136" s="249"/>
      <c r="J136" s="490"/>
      <c r="K136" s="144"/>
      <c r="L136" s="141"/>
      <c r="M136" s="201"/>
      <c r="N136" s="201"/>
      <c r="O136" s="202"/>
      <c r="P136" s="144"/>
      <c r="Q136" s="201"/>
      <c r="R136" s="201"/>
      <c r="S136" s="202"/>
      <c r="T136" s="201"/>
      <c r="U136" s="144"/>
      <c r="V136" s="201"/>
      <c r="W136" s="201"/>
      <c r="X136" s="202"/>
      <c r="Y136" s="201"/>
      <c r="Z136" s="238"/>
      <c r="AA136" s="144"/>
      <c r="AB136" s="238"/>
      <c r="AC136" s="202"/>
      <c r="AD136" s="201"/>
      <c r="AE136" s="202"/>
      <c r="AF136" s="202"/>
      <c r="AG136" s="259"/>
      <c r="AH136" s="141"/>
    </row>
    <row r="137" spans="1:34" x14ac:dyDescent="0.3">
      <c r="A137" s="250" t="s">
        <v>760</v>
      </c>
      <c r="B137" s="220">
        <v>2</v>
      </c>
      <c r="C137" s="220">
        <v>5</v>
      </c>
      <c r="D137" s="220">
        <v>1</v>
      </c>
      <c r="E137" s="249">
        <v>4</v>
      </c>
      <c r="F137" s="249" t="s">
        <v>1278</v>
      </c>
      <c r="G137" s="249" t="s">
        <v>1279</v>
      </c>
      <c r="H137" s="249" t="s">
        <v>362</v>
      </c>
      <c r="I137" s="249" t="s">
        <v>362</v>
      </c>
      <c r="J137" s="490">
        <v>18</v>
      </c>
      <c r="K137" s="255" t="s">
        <v>362</v>
      </c>
      <c r="L137" s="220" t="s">
        <v>362</v>
      </c>
      <c r="M137" s="220" t="s">
        <v>362</v>
      </c>
      <c r="N137" s="220" t="s">
        <v>362</v>
      </c>
      <c r="O137" s="249" t="s">
        <v>362</v>
      </c>
      <c r="P137" s="255" t="s">
        <v>362</v>
      </c>
      <c r="Q137" s="220" t="s">
        <v>362</v>
      </c>
      <c r="R137" s="220" t="s">
        <v>362</v>
      </c>
      <c r="S137" s="249" t="s">
        <v>362</v>
      </c>
      <c r="T137" s="220" t="s">
        <v>362</v>
      </c>
      <c r="U137" s="255" t="s">
        <v>362</v>
      </c>
      <c r="V137" s="220" t="s">
        <v>362</v>
      </c>
      <c r="W137" s="220" t="s">
        <v>362</v>
      </c>
      <c r="X137" s="249" t="s">
        <v>362</v>
      </c>
      <c r="Y137" s="220" t="s">
        <v>362</v>
      </c>
      <c r="Z137" s="261" t="s">
        <v>362</v>
      </c>
      <c r="AA137" s="255" t="s">
        <v>362</v>
      </c>
      <c r="AB137" s="261" t="s">
        <v>362</v>
      </c>
      <c r="AC137" s="249" t="s">
        <v>362</v>
      </c>
      <c r="AD137" s="220" t="s">
        <v>362</v>
      </c>
      <c r="AE137" s="249" t="s">
        <v>362</v>
      </c>
      <c r="AF137" s="249" t="s">
        <v>362</v>
      </c>
      <c r="AG137" s="260" t="s">
        <v>362</v>
      </c>
      <c r="AH137" s="225" t="s">
        <v>362</v>
      </c>
    </row>
    <row r="138" spans="1:34" x14ac:dyDescent="0.3">
      <c r="A138" s="250" t="s">
        <v>761</v>
      </c>
      <c r="B138" s="220"/>
      <c r="C138" s="220"/>
      <c r="D138" s="220"/>
      <c r="E138" s="249"/>
      <c r="F138" s="249"/>
      <c r="G138" s="249"/>
      <c r="H138" s="249"/>
      <c r="I138" s="249"/>
      <c r="J138" s="490"/>
      <c r="K138" s="255"/>
      <c r="L138" s="207"/>
      <c r="M138" s="207"/>
      <c r="N138" s="207"/>
      <c r="O138" s="254"/>
      <c r="P138" s="256"/>
      <c r="Q138" s="207"/>
      <c r="R138" s="207"/>
      <c r="S138" s="254"/>
      <c r="T138" s="207"/>
      <c r="U138" s="256"/>
      <c r="V138" s="207"/>
      <c r="W138" s="207"/>
      <c r="X138" s="254"/>
      <c r="Y138" s="207"/>
      <c r="Z138" s="76"/>
      <c r="AA138" s="256"/>
      <c r="AB138" s="76"/>
      <c r="AC138" s="254"/>
      <c r="AD138" s="207"/>
      <c r="AE138" s="254"/>
      <c r="AF138" s="254"/>
      <c r="AG138" s="257"/>
      <c r="AH138" s="97"/>
    </row>
    <row r="139" spans="1:34" x14ac:dyDescent="0.3">
      <c r="A139" s="250"/>
      <c r="B139" s="220"/>
      <c r="C139" s="220"/>
      <c r="D139" s="220"/>
      <c r="E139" s="249"/>
      <c r="F139" s="249"/>
      <c r="G139" s="249"/>
      <c r="H139" s="249"/>
      <c r="I139" s="249"/>
      <c r="J139" s="490"/>
      <c r="K139" s="255"/>
      <c r="L139" s="207"/>
      <c r="M139" s="207"/>
      <c r="N139" s="207"/>
      <c r="O139" s="254"/>
      <c r="P139" s="256"/>
      <c r="Q139" s="207"/>
      <c r="R139" s="207"/>
      <c r="S139" s="254"/>
      <c r="T139" s="207"/>
      <c r="U139" s="256"/>
      <c r="V139" s="207"/>
      <c r="W139" s="207"/>
      <c r="X139" s="254"/>
      <c r="Y139" s="207"/>
      <c r="Z139" s="76"/>
      <c r="AA139" s="256"/>
      <c r="AB139" s="76"/>
      <c r="AC139" s="254"/>
      <c r="AD139" s="207"/>
      <c r="AE139" s="254"/>
      <c r="AF139" s="254"/>
      <c r="AG139" s="257"/>
      <c r="AH139" s="97"/>
    </row>
    <row r="140" spans="1:34" x14ac:dyDescent="0.3">
      <c r="A140" s="494"/>
      <c r="B140" s="294"/>
      <c r="C140" s="294"/>
      <c r="D140" s="294"/>
      <c r="E140" s="295"/>
      <c r="F140" s="295"/>
      <c r="G140" s="295"/>
      <c r="H140" s="295"/>
      <c r="I140" s="295"/>
      <c r="J140" s="493"/>
      <c r="K140" s="347"/>
      <c r="L140" s="58"/>
      <c r="M140" s="58"/>
      <c r="N140" s="58"/>
      <c r="O140" s="348"/>
      <c r="P140" s="349"/>
      <c r="Q140" s="58"/>
      <c r="R140" s="58"/>
      <c r="S140" s="348"/>
      <c r="T140" s="216"/>
      <c r="U140" s="349"/>
      <c r="V140" s="58"/>
      <c r="W140" s="58"/>
      <c r="X140" s="348"/>
      <c r="Y140" s="58"/>
      <c r="Z140" s="142"/>
      <c r="AA140" s="349"/>
      <c r="AB140" s="142"/>
      <c r="AC140" s="348"/>
      <c r="AD140" s="58"/>
      <c r="AE140" s="348"/>
      <c r="AF140" s="348"/>
      <c r="AG140" s="350"/>
      <c r="AH140" s="477"/>
    </row>
    <row r="141" spans="1:34" x14ac:dyDescent="0.3">
      <c r="A141" s="470"/>
      <c r="B141" s="447"/>
      <c r="C141" s="447"/>
      <c r="D141" s="447"/>
      <c r="E141" s="447"/>
      <c r="F141" s="447"/>
      <c r="G141" s="447"/>
      <c r="H141" s="447"/>
      <c r="I141" s="447"/>
      <c r="J141" s="496"/>
      <c r="K141" s="447"/>
      <c r="L141" s="478"/>
      <c r="M141" s="478"/>
      <c r="N141" s="478"/>
      <c r="O141" s="478"/>
      <c r="P141" s="478"/>
      <c r="Q141" s="478"/>
      <c r="R141" s="478"/>
      <c r="S141" s="478"/>
      <c r="T141" s="478"/>
      <c r="U141" s="478"/>
      <c r="V141" s="478"/>
      <c r="W141" s="478"/>
      <c r="X141" s="478"/>
      <c r="Y141" s="478"/>
      <c r="Z141" s="478"/>
      <c r="AA141" s="478"/>
      <c r="AB141" s="478"/>
      <c r="AC141" s="478"/>
      <c r="AD141" s="478"/>
      <c r="AE141" s="478"/>
      <c r="AF141" s="478"/>
      <c r="AG141" s="478"/>
      <c r="AH141" s="478"/>
    </row>
    <row r="142" spans="1:34" x14ac:dyDescent="0.3">
      <c r="A142" s="399"/>
      <c r="B142" s="238"/>
      <c r="C142" s="238"/>
      <c r="D142" s="238"/>
      <c r="E142" s="238"/>
      <c r="F142" s="238"/>
      <c r="G142" s="238"/>
      <c r="H142" s="238"/>
      <c r="I142" s="238"/>
      <c r="J142" s="360"/>
      <c r="K142" s="238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</row>
    <row r="143" spans="1:34" x14ac:dyDescent="0.3">
      <c r="A143" s="399"/>
      <c r="B143" s="238"/>
      <c r="C143" s="238"/>
      <c r="D143" s="238"/>
      <c r="E143" s="238"/>
      <c r="F143" s="238"/>
      <c r="G143" s="238"/>
      <c r="H143" s="238"/>
      <c r="I143" s="238"/>
      <c r="J143" s="360"/>
      <c r="K143" s="238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</row>
    <row r="144" spans="1:34" x14ac:dyDescent="0.3">
      <c r="A144" s="247" t="s">
        <v>763</v>
      </c>
      <c r="B144" s="157">
        <v>13</v>
      </c>
      <c r="C144" s="157">
        <v>5</v>
      </c>
      <c r="D144" s="157">
        <v>26</v>
      </c>
      <c r="E144" s="488">
        <v>8</v>
      </c>
      <c r="F144" s="488" t="s">
        <v>362</v>
      </c>
      <c r="G144" s="488" t="s">
        <v>1277</v>
      </c>
      <c r="H144" s="488" t="s">
        <v>362</v>
      </c>
      <c r="I144" s="488" t="s">
        <v>37</v>
      </c>
      <c r="J144" s="489">
        <v>53</v>
      </c>
      <c r="K144" s="392"/>
      <c r="L144" s="100"/>
      <c r="M144" s="100"/>
      <c r="N144" s="100"/>
      <c r="O144" s="393"/>
      <c r="P144" s="394"/>
      <c r="Q144" s="100"/>
      <c r="R144" s="100"/>
      <c r="S144" s="393"/>
      <c r="T144" s="395"/>
      <c r="U144" s="394"/>
      <c r="V144" s="100"/>
      <c r="W144" s="100"/>
      <c r="X144" s="393"/>
      <c r="Y144" s="100"/>
      <c r="Z144" s="397"/>
      <c r="AA144" s="394"/>
      <c r="AB144" s="397"/>
      <c r="AC144" s="393"/>
      <c r="AD144" s="100"/>
      <c r="AE144" s="393"/>
      <c r="AF144" s="393"/>
      <c r="AG144" s="395"/>
      <c r="AH144" s="398"/>
    </row>
    <row r="145" spans="1:34" x14ac:dyDescent="0.3">
      <c r="A145" s="250" t="s">
        <v>762</v>
      </c>
      <c r="B145" s="220"/>
      <c r="C145" s="220"/>
      <c r="D145" s="220"/>
      <c r="E145" s="249"/>
      <c r="F145" s="249"/>
      <c r="G145" s="249"/>
      <c r="H145" s="249"/>
      <c r="I145" s="249"/>
      <c r="J145" s="490"/>
      <c r="K145" s="255"/>
      <c r="L145" s="207"/>
      <c r="M145" s="207"/>
      <c r="N145" s="207"/>
      <c r="O145" s="254"/>
      <c r="P145" s="256"/>
      <c r="Q145" s="207"/>
      <c r="R145" s="207"/>
      <c r="S145" s="254"/>
      <c r="T145" s="257"/>
      <c r="U145" s="256"/>
      <c r="V145" s="207"/>
      <c r="W145" s="207"/>
      <c r="X145" s="254"/>
      <c r="Y145" s="207"/>
      <c r="Z145" s="76"/>
      <c r="AA145" s="256"/>
      <c r="AB145" s="76"/>
      <c r="AC145" s="254"/>
      <c r="AD145" s="207"/>
      <c r="AE145" s="254"/>
      <c r="AF145" s="254"/>
      <c r="AG145" s="257"/>
      <c r="AH145" s="97"/>
    </row>
    <row r="146" spans="1:34" x14ac:dyDescent="0.3">
      <c r="A146" s="252" t="s">
        <v>8</v>
      </c>
      <c r="B146" s="220"/>
      <c r="C146" s="220"/>
      <c r="D146" s="220"/>
      <c r="E146" s="249"/>
      <c r="F146" s="249"/>
      <c r="G146" s="249"/>
      <c r="H146" s="249"/>
      <c r="I146" s="249"/>
      <c r="J146" s="490"/>
      <c r="K146" s="144">
        <v>1</v>
      </c>
      <c r="L146" s="99" t="s">
        <v>362</v>
      </c>
      <c r="M146" s="99" t="s">
        <v>362</v>
      </c>
      <c r="N146" s="99" t="s">
        <v>362</v>
      </c>
      <c r="O146" s="105" t="s">
        <v>362</v>
      </c>
      <c r="P146" s="106" t="s">
        <v>362</v>
      </c>
      <c r="Q146" s="99" t="s">
        <v>362</v>
      </c>
      <c r="R146" s="99" t="s">
        <v>362</v>
      </c>
      <c r="S146" s="105">
        <v>1</v>
      </c>
      <c r="T146" s="107" t="s">
        <v>362</v>
      </c>
      <c r="U146" s="106" t="s">
        <v>362</v>
      </c>
      <c r="V146" s="99" t="s">
        <v>362</v>
      </c>
      <c r="W146" s="99">
        <v>1</v>
      </c>
      <c r="X146" s="105" t="s">
        <v>362</v>
      </c>
      <c r="Y146" s="228" t="s">
        <v>362</v>
      </c>
      <c r="Z146" s="229" t="s">
        <v>362</v>
      </c>
      <c r="AA146" s="106" t="s">
        <v>362</v>
      </c>
      <c r="AB146" s="127" t="s">
        <v>362</v>
      </c>
      <c r="AC146" s="105" t="s">
        <v>362</v>
      </c>
      <c r="AD146" s="99">
        <v>1</v>
      </c>
      <c r="AE146" s="105" t="s">
        <v>362</v>
      </c>
      <c r="AF146" s="105" t="s">
        <v>362</v>
      </c>
      <c r="AG146" s="107" t="s">
        <v>362</v>
      </c>
      <c r="AH146" s="108" t="s">
        <v>362</v>
      </c>
    </row>
    <row r="147" spans="1:34" x14ac:dyDescent="0.3">
      <c r="A147" s="248" t="s">
        <v>231</v>
      </c>
      <c r="B147" s="220"/>
      <c r="C147" s="220"/>
      <c r="D147" s="220"/>
      <c r="E147" s="249"/>
      <c r="F147" s="249"/>
      <c r="G147" s="249"/>
      <c r="H147" s="249"/>
      <c r="I147" s="249"/>
      <c r="J147" s="490"/>
      <c r="K147" s="255">
        <v>1</v>
      </c>
      <c r="L147" s="207" t="s">
        <v>362</v>
      </c>
      <c r="M147" s="207" t="s">
        <v>362</v>
      </c>
      <c r="N147" s="207" t="s">
        <v>362</v>
      </c>
      <c r="O147" s="254" t="s">
        <v>362</v>
      </c>
      <c r="P147" s="256" t="s">
        <v>362</v>
      </c>
      <c r="Q147" s="207" t="s">
        <v>362</v>
      </c>
      <c r="R147" s="207" t="s">
        <v>362</v>
      </c>
      <c r="S147" s="254">
        <v>1</v>
      </c>
      <c r="T147" s="257" t="s">
        <v>362</v>
      </c>
      <c r="U147" s="256" t="s">
        <v>362</v>
      </c>
      <c r="V147" s="207" t="s">
        <v>362</v>
      </c>
      <c r="W147" s="207">
        <v>1</v>
      </c>
      <c r="X147" s="254" t="s">
        <v>362</v>
      </c>
      <c r="Y147" s="207" t="s">
        <v>362</v>
      </c>
      <c r="Z147" s="76" t="s">
        <v>362</v>
      </c>
      <c r="AA147" s="256" t="s">
        <v>362</v>
      </c>
      <c r="AB147" s="76" t="s">
        <v>362</v>
      </c>
      <c r="AC147" s="254" t="s">
        <v>362</v>
      </c>
      <c r="AD147" s="207">
        <v>1</v>
      </c>
      <c r="AE147" s="254" t="s">
        <v>362</v>
      </c>
      <c r="AF147" s="254" t="s">
        <v>362</v>
      </c>
      <c r="AG147" s="257" t="s">
        <v>362</v>
      </c>
      <c r="AH147" s="97" t="s">
        <v>362</v>
      </c>
    </row>
    <row r="148" spans="1:34" x14ac:dyDescent="0.3">
      <c r="A148" s="117" t="s">
        <v>1195</v>
      </c>
      <c r="B148" s="220"/>
      <c r="C148" s="220"/>
      <c r="D148" s="220"/>
      <c r="E148" s="249"/>
      <c r="F148" s="249"/>
      <c r="G148" s="249"/>
      <c r="H148" s="249"/>
      <c r="I148" s="249"/>
      <c r="J148" s="490"/>
      <c r="K148" s="255"/>
      <c r="L148" s="207"/>
      <c r="M148" s="207"/>
      <c r="N148" s="207"/>
      <c r="O148" s="254"/>
      <c r="P148" s="256"/>
      <c r="Q148" s="207"/>
      <c r="R148" s="207"/>
      <c r="S148" s="254"/>
      <c r="T148" s="257"/>
      <c r="U148" s="256"/>
      <c r="V148" s="207"/>
      <c r="W148" s="207"/>
      <c r="X148" s="254"/>
      <c r="Y148" s="207"/>
      <c r="Z148" s="76"/>
      <c r="AA148" s="256"/>
      <c r="AB148" s="76"/>
      <c r="AC148" s="254"/>
      <c r="AD148" s="207"/>
      <c r="AE148" s="254"/>
      <c r="AF148" s="254"/>
      <c r="AG148" s="257"/>
      <c r="AH148" s="97"/>
    </row>
    <row r="149" spans="1:34" ht="16.2" thickBot="1" x14ac:dyDescent="0.35">
      <c r="A149" s="252" t="s">
        <v>1315</v>
      </c>
      <c r="B149" s="220"/>
      <c r="C149" s="220"/>
      <c r="D149" s="220"/>
      <c r="E149" s="249"/>
      <c r="F149" s="249"/>
      <c r="G149" s="249"/>
      <c r="H149" s="249"/>
      <c r="I149" s="249"/>
      <c r="J149" s="490"/>
      <c r="K149" s="144">
        <v>1</v>
      </c>
      <c r="L149" s="99" t="s">
        <v>362</v>
      </c>
      <c r="M149" s="99" t="s">
        <v>362</v>
      </c>
      <c r="N149" s="99" t="s">
        <v>362</v>
      </c>
      <c r="O149" s="105" t="s">
        <v>362</v>
      </c>
      <c r="P149" s="106" t="s">
        <v>362</v>
      </c>
      <c r="Q149" s="99" t="s">
        <v>362</v>
      </c>
      <c r="R149" s="99">
        <v>1</v>
      </c>
      <c r="S149" s="105" t="s">
        <v>362</v>
      </c>
      <c r="T149" s="107" t="s">
        <v>362</v>
      </c>
      <c r="U149" s="106" t="s">
        <v>362</v>
      </c>
      <c r="V149" s="99" t="s">
        <v>362</v>
      </c>
      <c r="W149" s="99">
        <v>1</v>
      </c>
      <c r="X149" s="105" t="s">
        <v>362</v>
      </c>
      <c r="Y149" s="99" t="s">
        <v>362</v>
      </c>
      <c r="Z149" s="127" t="s">
        <v>362</v>
      </c>
      <c r="AA149" s="106" t="s">
        <v>362</v>
      </c>
      <c r="AB149" s="127" t="s">
        <v>362</v>
      </c>
      <c r="AC149" s="105" t="s">
        <v>362</v>
      </c>
      <c r="AD149" s="99" t="s">
        <v>362</v>
      </c>
      <c r="AE149" s="105" t="s">
        <v>362</v>
      </c>
      <c r="AF149" s="105">
        <v>1</v>
      </c>
      <c r="AG149" s="107" t="s">
        <v>362</v>
      </c>
      <c r="AH149" s="108" t="s">
        <v>362</v>
      </c>
    </row>
    <row r="150" spans="1:34" ht="16.2" thickBot="1" x14ac:dyDescent="0.35">
      <c r="A150" s="252"/>
      <c r="B150" s="220"/>
      <c r="C150" s="220"/>
      <c r="D150" s="220"/>
      <c r="E150" s="249"/>
      <c r="F150" s="249"/>
      <c r="G150" s="249"/>
      <c r="H150" s="249"/>
      <c r="I150" s="249"/>
      <c r="J150" s="490"/>
      <c r="K150" s="111">
        <f>SUM(K146:K149)</f>
        <v>3</v>
      </c>
      <c r="L150" s="109" t="s">
        <v>362</v>
      </c>
      <c r="M150" s="109" t="s">
        <v>362</v>
      </c>
      <c r="N150" s="109" t="s">
        <v>362</v>
      </c>
      <c r="O150" s="110" t="s">
        <v>362</v>
      </c>
      <c r="P150" s="111" t="s">
        <v>362</v>
      </c>
      <c r="Q150" s="109" t="s">
        <v>362</v>
      </c>
      <c r="R150" s="109">
        <f>SUM(R149)</f>
        <v>1</v>
      </c>
      <c r="S150" s="110">
        <f>SUM(S146:S147)</f>
        <v>2</v>
      </c>
      <c r="T150" s="112" t="s">
        <v>362</v>
      </c>
      <c r="U150" s="111" t="s">
        <v>362</v>
      </c>
      <c r="V150" s="109" t="s">
        <v>362</v>
      </c>
      <c r="W150" s="109">
        <f>SUM(W146:W149)</f>
        <v>3</v>
      </c>
      <c r="X150" s="110" t="s">
        <v>362</v>
      </c>
      <c r="Y150" s="109" t="s">
        <v>362</v>
      </c>
      <c r="Z150" s="143" t="s">
        <v>363</v>
      </c>
      <c r="AA150" s="111" t="s">
        <v>362</v>
      </c>
      <c r="AB150" s="143" t="s">
        <v>362</v>
      </c>
      <c r="AC150" s="110" t="s">
        <v>362</v>
      </c>
      <c r="AD150" s="109">
        <f>SUM(AD146:AD147)</f>
        <v>2</v>
      </c>
      <c r="AE150" s="110" t="s">
        <v>362</v>
      </c>
      <c r="AF150" s="110">
        <f>SUM(AF149)</f>
        <v>1</v>
      </c>
      <c r="AG150" s="112" t="s">
        <v>362</v>
      </c>
      <c r="AH150" s="113" t="s">
        <v>362</v>
      </c>
    </row>
    <row r="151" spans="1:34" ht="16.2" thickTop="1" x14ac:dyDescent="0.3">
      <c r="A151" s="252"/>
      <c r="B151" s="220"/>
      <c r="C151" s="220"/>
      <c r="D151" s="220"/>
      <c r="E151" s="249"/>
      <c r="F151" s="249"/>
      <c r="G151" s="249"/>
      <c r="H151" s="249"/>
      <c r="I151" s="249"/>
      <c r="J151" s="490"/>
      <c r="K151" s="144"/>
      <c r="L151" s="99"/>
      <c r="M151" s="99"/>
      <c r="N151" s="99"/>
      <c r="O151" s="105"/>
      <c r="P151" s="106"/>
      <c r="Q151" s="99"/>
      <c r="R151" s="99"/>
      <c r="S151" s="105"/>
      <c r="T151" s="107"/>
      <c r="U151" s="106"/>
      <c r="V151" s="99"/>
      <c r="W151" s="99"/>
      <c r="X151" s="105"/>
      <c r="Y151" s="99"/>
      <c r="Z151" s="127"/>
      <c r="AA151" s="106"/>
      <c r="AB151" s="127"/>
      <c r="AC151" s="105"/>
      <c r="AD151" s="99"/>
      <c r="AE151" s="105"/>
      <c r="AF151" s="105"/>
      <c r="AG151" s="107"/>
      <c r="AH151" s="108"/>
    </row>
    <row r="152" spans="1:34" x14ac:dyDescent="0.3">
      <c r="A152" s="250" t="s">
        <v>542</v>
      </c>
      <c r="B152" s="220">
        <v>2</v>
      </c>
      <c r="C152" s="220" t="s">
        <v>362</v>
      </c>
      <c r="D152" s="220">
        <v>1</v>
      </c>
      <c r="E152" s="249" t="s">
        <v>362</v>
      </c>
      <c r="F152" s="249" t="s">
        <v>362</v>
      </c>
      <c r="G152" s="249" t="s">
        <v>362</v>
      </c>
      <c r="H152" s="249" t="s">
        <v>362</v>
      </c>
      <c r="I152" s="249" t="s">
        <v>362</v>
      </c>
      <c r="J152" s="490">
        <f>SUM(B152:H152)</f>
        <v>3</v>
      </c>
      <c r="K152" s="255" t="s">
        <v>362</v>
      </c>
      <c r="L152" s="207" t="s">
        <v>362</v>
      </c>
      <c r="M152" s="207" t="s">
        <v>362</v>
      </c>
      <c r="N152" s="207" t="s">
        <v>362</v>
      </c>
      <c r="O152" s="254" t="s">
        <v>362</v>
      </c>
      <c r="P152" s="256" t="s">
        <v>362</v>
      </c>
      <c r="Q152" s="207" t="s">
        <v>362</v>
      </c>
      <c r="R152" s="207" t="s">
        <v>362</v>
      </c>
      <c r="S152" s="254" t="s">
        <v>362</v>
      </c>
      <c r="T152" s="257" t="s">
        <v>362</v>
      </c>
      <c r="U152" s="256" t="s">
        <v>362</v>
      </c>
      <c r="V152" s="207" t="s">
        <v>362</v>
      </c>
      <c r="W152" s="207" t="s">
        <v>362</v>
      </c>
      <c r="X152" s="254" t="s">
        <v>362</v>
      </c>
      <c r="Y152" s="207" t="s">
        <v>362</v>
      </c>
      <c r="Z152" s="76" t="s">
        <v>363</v>
      </c>
      <c r="AA152" s="256" t="s">
        <v>362</v>
      </c>
      <c r="AB152" s="76" t="s">
        <v>362</v>
      </c>
      <c r="AC152" s="254" t="s">
        <v>362</v>
      </c>
      <c r="AD152" s="207" t="s">
        <v>362</v>
      </c>
      <c r="AE152" s="207" t="s">
        <v>362</v>
      </c>
      <c r="AF152" s="254" t="s">
        <v>362</v>
      </c>
      <c r="AG152" s="257" t="s">
        <v>362</v>
      </c>
      <c r="AH152" s="97" t="s">
        <v>362</v>
      </c>
    </row>
    <row r="153" spans="1:34" x14ac:dyDescent="0.3">
      <c r="A153" s="250" t="s">
        <v>1039</v>
      </c>
      <c r="B153" s="220">
        <v>1</v>
      </c>
      <c r="C153" s="220">
        <v>2</v>
      </c>
      <c r="D153" s="220" t="s">
        <v>362</v>
      </c>
      <c r="E153" s="249">
        <v>1</v>
      </c>
      <c r="F153" s="249" t="s">
        <v>362</v>
      </c>
      <c r="G153" s="249" t="s">
        <v>362</v>
      </c>
      <c r="H153" s="249" t="s">
        <v>362</v>
      </c>
      <c r="I153" s="249" t="s">
        <v>362</v>
      </c>
      <c r="J153" s="490">
        <f>SUM(B153:I153)</f>
        <v>4</v>
      </c>
      <c r="K153" s="255" t="s">
        <v>362</v>
      </c>
      <c r="L153" s="207" t="s">
        <v>362</v>
      </c>
      <c r="M153" s="207" t="s">
        <v>362</v>
      </c>
      <c r="N153" s="207" t="s">
        <v>362</v>
      </c>
      <c r="O153" s="254" t="s">
        <v>362</v>
      </c>
      <c r="P153" s="256" t="s">
        <v>362</v>
      </c>
      <c r="Q153" s="207" t="s">
        <v>362</v>
      </c>
      <c r="R153" s="207" t="s">
        <v>362</v>
      </c>
      <c r="S153" s="254" t="s">
        <v>362</v>
      </c>
      <c r="T153" s="257" t="s">
        <v>362</v>
      </c>
      <c r="U153" s="256" t="s">
        <v>362</v>
      </c>
      <c r="V153" s="207" t="s">
        <v>362</v>
      </c>
      <c r="W153" s="207" t="s">
        <v>362</v>
      </c>
      <c r="X153" s="254" t="s">
        <v>362</v>
      </c>
      <c r="Y153" s="207" t="s">
        <v>362</v>
      </c>
      <c r="Z153" s="76" t="s">
        <v>363</v>
      </c>
      <c r="AA153" s="256" t="s">
        <v>362</v>
      </c>
      <c r="AB153" s="76" t="s">
        <v>362</v>
      </c>
      <c r="AC153" s="254" t="s">
        <v>362</v>
      </c>
      <c r="AD153" s="207" t="s">
        <v>362</v>
      </c>
      <c r="AE153" s="207" t="s">
        <v>362</v>
      </c>
      <c r="AF153" s="254" t="s">
        <v>362</v>
      </c>
      <c r="AG153" s="257" t="s">
        <v>362</v>
      </c>
      <c r="AH153" s="97" t="s">
        <v>362</v>
      </c>
    </row>
    <row r="154" spans="1:34" x14ac:dyDescent="0.3">
      <c r="A154" s="494" t="s">
        <v>816</v>
      </c>
      <c r="B154" s="99" t="s">
        <v>362</v>
      </c>
      <c r="C154" s="99" t="s">
        <v>362</v>
      </c>
      <c r="D154" s="99" t="s">
        <v>362</v>
      </c>
      <c r="E154" s="105" t="s">
        <v>362</v>
      </c>
      <c r="F154" s="105" t="s">
        <v>1275</v>
      </c>
      <c r="G154" s="105" t="s">
        <v>1276</v>
      </c>
      <c r="H154" s="105" t="s">
        <v>362</v>
      </c>
      <c r="I154" s="105" t="s">
        <v>362</v>
      </c>
      <c r="J154" s="497">
        <v>6</v>
      </c>
      <c r="K154" s="347" t="s">
        <v>362</v>
      </c>
      <c r="L154" s="58" t="s">
        <v>362</v>
      </c>
      <c r="M154" s="58" t="s">
        <v>362</v>
      </c>
      <c r="N154" s="58" t="s">
        <v>362</v>
      </c>
      <c r="O154" s="348" t="s">
        <v>362</v>
      </c>
      <c r="P154" s="349" t="s">
        <v>362</v>
      </c>
      <c r="Q154" s="58" t="s">
        <v>362</v>
      </c>
      <c r="R154" s="58" t="s">
        <v>362</v>
      </c>
      <c r="S154" s="348" t="s">
        <v>362</v>
      </c>
      <c r="T154" s="350" t="s">
        <v>362</v>
      </c>
      <c r="U154" s="349" t="s">
        <v>362</v>
      </c>
      <c r="V154" s="58" t="s">
        <v>362</v>
      </c>
      <c r="W154" s="58" t="s">
        <v>362</v>
      </c>
      <c r="X154" s="348" t="s">
        <v>362</v>
      </c>
      <c r="Y154" s="58" t="s">
        <v>362</v>
      </c>
      <c r="Z154" s="142" t="s">
        <v>363</v>
      </c>
      <c r="AA154" s="349" t="s">
        <v>362</v>
      </c>
      <c r="AB154" s="142" t="s">
        <v>362</v>
      </c>
      <c r="AC154" s="348" t="s">
        <v>362</v>
      </c>
      <c r="AD154" s="58" t="s">
        <v>362</v>
      </c>
      <c r="AE154" s="58" t="s">
        <v>362</v>
      </c>
      <c r="AF154" s="348" t="s">
        <v>362</v>
      </c>
      <c r="AG154" s="350" t="s">
        <v>362</v>
      </c>
      <c r="AH154" s="477" t="s">
        <v>362</v>
      </c>
    </row>
    <row r="155" spans="1:34" x14ac:dyDescent="0.3">
      <c r="A155" s="545" t="s">
        <v>1408</v>
      </c>
      <c r="B155" s="99">
        <v>1</v>
      </c>
      <c r="C155" s="99" t="s">
        <v>362</v>
      </c>
      <c r="D155" s="99" t="s">
        <v>362</v>
      </c>
      <c r="E155" s="105" t="s">
        <v>362</v>
      </c>
      <c r="F155" s="105" t="s">
        <v>362</v>
      </c>
      <c r="G155" s="105" t="s">
        <v>362</v>
      </c>
      <c r="H155" s="105" t="s">
        <v>362</v>
      </c>
      <c r="I155" s="105" t="s">
        <v>362</v>
      </c>
      <c r="J155" s="497">
        <v>1</v>
      </c>
      <c r="K155" s="144"/>
      <c r="L155" s="108"/>
      <c r="M155" s="99"/>
      <c r="N155" s="105"/>
      <c r="O155" s="105"/>
      <c r="P155" s="106"/>
      <c r="Q155" s="99"/>
      <c r="R155" s="99"/>
      <c r="S155" s="105"/>
      <c r="T155" s="107"/>
      <c r="U155" s="106"/>
      <c r="V155" s="99"/>
      <c r="W155" s="99"/>
      <c r="X155" s="105"/>
      <c r="Y155" s="99"/>
      <c r="Z155" s="127"/>
      <c r="AA155" s="106"/>
      <c r="AB155" s="127"/>
      <c r="AC155" s="105"/>
      <c r="AD155" s="99"/>
      <c r="AE155" s="105"/>
      <c r="AF155" s="105"/>
      <c r="AG155" s="107"/>
      <c r="AH155" s="108"/>
    </row>
    <row r="156" spans="1:34" ht="16.2" thickBot="1" x14ac:dyDescent="0.35">
      <c r="A156" s="203" t="s">
        <v>364</v>
      </c>
      <c r="B156" s="203">
        <f>SUM(B1:B155)</f>
        <v>368</v>
      </c>
      <c r="C156" s="203">
        <f t="shared" ref="C156:E156" si="7">SUM(C1:C154)</f>
        <v>69</v>
      </c>
      <c r="D156" s="203">
        <f t="shared" si="7"/>
        <v>203</v>
      </c>
      <c r="E156" s="204">
        <f t="shared" si="7"/>
        <v>60</v>
      </c>
      <c r="F156" s="204">
        <v>53</v>
      </c>
      <c r="G156" s="204">
        <v>16</v>
      </c>
      <c r="H156" s="204">
        <f>SUM(H117:H155)</f>
        <v>0</v>
      </c>
      <c r="I156" s="204">
        <f>SUM(I137:I155)</f>
        <v>0</v>
      </c>
      <c r="J156" s="205">
        <f>SUM(J10:J155)</f>
        <v>769</v>
      </c>
      <c r="K156" s="144"/>
      <c r="L156" s="141"/>
      <c r="M156" s="99"/>
      <c r="N156" s="105"/>
      <c r="O156" s="105"/>
      <c r="P156" s="106"/>
      <c r="Q156" s="99"/>
      <c r="R156" s="99"/>
      <c r="S156" s="105"/>
      <c r="T156" s="107"/>
      <c r="U156" s="106"/>
      <c r="V156" s="99"/>
      <c r="W156" s="99"/>
      <c r="X156" s="105"/>
      <c r="Y156" s="99"/>
      <c r="Z156" s="127"/>
      <c r="AA156" s="106"/>
      <c r="AB156" s="127"/>
      <c r="AC156" s="105"/>
      <c r="AD156" s="99"/>
      <c r="AE156" s="105"/>
      <c r="AF156" s="105"/>
      <c r="AG156" s="107"/>
      <c r="AH156" s="108"/>
    </row>
    <row r="157" spans="1:34" ht="22.2" customHeight="1" thickTop="1" thickBot="1" x14ac:dyDescent="0.35">
      <c r="A157" s="109" t="s">
        <v>364</v>
      </c>
      <c r="B157" s="595">
        <f>SUM(B156+C156)</f>
        <v>437</v>
      </c>
      <c r="C157" s="596"/>
      <c r="D157" s="595">
        <f>SUM(D156+E156)</f>
        <v>263</v>
      </c>
      <c r="E157" s="596"/>
      <c r="F157" s="595">
        <f>SUM(F156+G156)</f>
        <v>69</v>
      </c>
      <c r="G157" s="596"/>
      <c r="H157" s="595">
        <f>SUM(H156+I156)</f>
        <v>0</v>
      </c>
      <c r="I157" s="596"/>
      <c r="J157" s="110">
        <f>SUM(B157:H157)</f>
        <v>769</v>
      </c>
      <c r="K157" s="111">
        <f>SUM(K13+K22+K35+K40+K48+K54+K70+K80+K89+K93+K109+K135+K150)</f>
        <v>52</v>
      </c>
      <c r="L157" s="113">
        <f>SUM(L109+L135)</f>
        <v>2</v>
      </c>
      <c r="M157" s="109" t="s">
        <v>362</v>
      </c>
      <c r="N157" s="110">
        <f>SUM(N123)</f>
        <v>4</v>
      </c>
      <c r="O157" s="112">
        <f>SUM(O109)</f>
        <v>3</v>
      </c>
      <c r="P157" s="111">
        <f>SUM(P22+P35+P40+P48+P80+P93+P109+P135)</f>
        <v>20</v>
      </c>
      <c r="Q157" s="109">
        <f>SUM(Q22+Q70+Q89+Q109)</f>
        <v>9</v>
      </c>
      <c r="R157" s="109">
        <f>SUM(R40+R54+R89+R135+R150)</f>
        <v>8</v>
      </c>
      <c r="S157" s="110">
        <f>SUM(S22+S35+S70+S123+S135+S150)</f>
        <v>14</v>
      </c>
      <c r="T157" s="112">
        <f>SUM(T13+T35+T109+T135)</f>
        <v>10</v>
      </c>
      <c r="U157" s="111">
        <f>SUM(U109+U135)</f>
        <v>2</v>
      </c>
      <c r="V157" s="109" t="s">
        <v>362</v>
      </c>
      <c r="W157" s="109">
        <f>SUM(W22+W35+W40+W48+W54+W70+W80+W89+W93+W109+W135+W150)</f>
        <v>37</v>
      </c>
      <c r="X157" s="110">
        <f>SUM(X13+X22+X35+X40+X48+X80+X109)</f>
        <v>15</v>
      </c>
      <c r="Y157" s="109">
        <f>SUM(Y109+Y123)</f>
        <v>7</v>
      </c>
      <c r="Z157" s="143">
        <f>SUM(Z123)</f>
        <v>0</v>
      </c>
      <c r="AA157" s="111">
        <f>SUM(AA13+AA22+AA35+AA40+AA48+AA70+AA80+AA93+AA109+AA135)</f>
        <v>27</v>
      </c>
      <c r="AB157" s="143">
        <f>SUM(AB109)</f>
        <v>1</v>
      </c>
      <c r="AC157" s="110">
        <f>SUM(AC13+AC109+AC135)</f>
        <v>3</v>
      </c>
      <c r="AD157" s="109">
        <f>SUM(AD22+AD35+AD48+AD70+AD80+AD89+AD109+AD150)</f>
        <v>14</v>
      </c>
      <c r="AE157" s="110">
        <f>SUM(AE135)</f>
        <v>1</v>
      </c>
      <c r="AF157" s="160">
        <f>SUM(AF40+AF54+AF89+AF135+AF150)</f>
        <v>8</v>
      </c>
      <c r="AG157" s="161" t="s">
        <v>362</v>
      </c>
      <c r="AH157" s="113">
        <f>SUM(AH109+AH123)</f>
        <v>7</v>
      </c>
    </row>
    <row r="158" spans="1:34" ht="16.2" thickTop="1" x14ac:dyDescent="0.3">
      <c r="A158" s="498" t="s">
        <v>1248</v>
      </c>
      <c r="B158" s="597">
        <f>SUM(B157*100/J157)</f>
        <v>56.827048114434334</v>
      </c>
      <c r="C158" s="598"/>
      <c r="D158" s="597">
        <f>SUM(D157*100/J157)</f>
        <v>34.200260078023405</v>
      </c>
      <c r="E158" s="598"/>
      <c r="F158" s="597">
        <f>SUM(F157*100/J157)</f>
        <v>8.9726918075422635</v>
      </c>
      <c r="G158" s="598"/>
      <c r="H158" s="597">
        <f>SUM(H157*100/J157)</f>
        <v>0</v>
      </c>
      <c r="I158" s="598"/>
      <c r="J158" s="499"/>
      <c r="K158" s="500">
        <f>SUM(K157*100/AA160)</f>
        <v>15.853658536585366</v>
      </c>
    </row>
    <row r="159" spans="1:34" ht="18" x14ac:dyDescent="0.35">
      <c r="A159" s="417" t="s">
        <v>611</v>
      </c>
      <c r="B159" s="418" t="s">
        <v>1280</v>
      </c>
      <c r="C159" s="418"/>
      <c r="D159" s="419"/>
      <c r="E159" s="419"/>
      <c r="F159" s="419"/>
      <c r="U159" s="507"/>
      <c r="V159" s="507"/>
    </row>
    <row r="160" spans="1:34" ht="18" customHeight="1" x14ac:dyDescent="0.35">
      <c r="A160" s="417"/>
      <c r="B160" s="418" t="s">
        <v>1416</v>
      </c>
      <c r="C160" s="418"/>
      <c r="D160" s="293"/>
      <c r="E160" s="293"/>
      <c r="F160" s="293"/>
      <c r="U160" s="507" t="s">
        <v>1417</v>
      </c>
      <c r="AA160" s="10">
        <v>328</v>
      </c>
    </row>
    <row r="161" spans="1:33" ht="18" customHeight="1" x14ac:dyDescent="0.4">
      <c r="A161" s="346"/>
      <c r="B161" s="436" t="s">
        <v>1414</v>
      </c>
      <c r="C161" s="418"/>
      <c r="D161" s="293"/>
      <c r="E161" s="293"/>
      <c r="F161" s="293"/>
      <c r="X161" s="535"/>
      <c r="Y161" s="535"/>
      <c r="Z161" s="535"/>
      <c r="AA161" s="535"/>
      <c r="AB161" s="535"/>
      <c r="AC161" s="535"/>
      <c r="AD161" s="535"/>
      <c r="AE161" s="535"/>
      <c r="AF161" s="535"/>
      <c r="AG161" s="535"/>
    </row>
    <row r="162" spans="1:33" ht="18" x14ac:dyDescent="0.35">
      <c r="A162" s="346"/>
      <c r="B162" s="420" t="s">
        <v>1415</v>
      </c>
      <c r="C162" s="293"/>
      <c r="D162" s="293"/>
      <c r="E162" s="293"/>
      <c r="F162" s="293"/>
      <c r="X162" s="535"/>
      <c r="Y162" s="535"/>
      <c r="Z162" s="535"/>
      <c r="AA162" s="535"/>
      <c r="AB162" s="535"/>
      <c r="AC162" s="535"/>
      <c r="AD162" s="535"/>
      <c r="AE162" s="535"/>
      <c r="AF162" s="535"/>
      <c r="AG162" s="535"/>
    </row>
    <row r="163" spans="1:33" ht="18" x14ac:dyDescent="0.35">
      <c r="A163" s="346"/>
      <c r="B163" s="420" t="s">
        <v>1335</v>
      </c>
      <c r="C163" s="293"/>
      <c r="D163" s="293"/>
      <c r="E163" s="293"/>
      <c r="F163" s="293"/>
      <c r="X163" s="535"/>
      <c r="Y163" s="535"/>
      <c r="Z163" s="535"/>
      <c r="AA163" s="535"/>
      <c r="AB163" s="535"/>
      <c r="AC163" s="535"/>
      <c r="AD163" s="535"/>
      <c r="AE163" s="535"/>
      <c r="AF163" s="535"/>
      <c r="AG163" s="535"/>
    </row>
    <row r="164" spans="1:33" ht="19.8" x14ac:dyDescent="0.4">
      <c r="A164" s="346"/>
      <c r="B164" s="420" t="s">
        <v>1336</v>
      </c>
      <c r="C164" s="293"/>
      <c r="D164" s="128"/>
      <c r="E164" s="128"/>
      <c r="F164" s="128"/>
      <c r="X164" s="535"/>
      <c r="Y164" s="535"/>
      <c r="Z164" s="535"/>
      <c r="AA164" s="535"/>
      <c r="AB164" s="535"/>
      <c r="AC164" s="535"/>
      <c r="AD164" s="535"/>
      <c r="AE164" s="535"/>
      <c r="AF164" s="535"/>
      <c r="AG164" s="535"/>
    </row>
    <row r="165" spans="1:33" ht="19.8" x14ac:dyDescent="0.4">
      <c r="A165" s="346"/>
      <c r="B165" s="420" t="s">
        <v>1202</v>
      </c>
      <c r="C165" s="293"/>
      <c r="D165" s="128"/>
      <c r="E165" s="128"/>
      <c r="F165" s="128"/>
      <c r="X165" s="535"/>
      <c r="Y165" s="535"/>
      <c r="Z165" s="535"/>
      <c r="AA165" s="535"/>
      <c r="AB165" s="535"/>
      <c r="AC165" s="535"/>
      <c r="AD165" s="535"/>
      <c r="AE165" s="535"/>
      <c r="AF165" s="535"/>
      <c r="AG165" s="535"/>
    </row>
    <row r="166" spans="1:33" ht="19.8" x14ac:dyDescent="0.4">
      <c r="A166" s="129"/>
      <c r="B166" s="129" t="s">
        <v>1194</v>
      </c>
      <c r="C166" s="128"/>
      <c r="X166" s="535"/>
      <c r="Y166" s="535"/>
      <c r="Z166" s="535"/>
      <c r="AA166" s="535"/>
      <c r="AB166" s="535"/>
      <c r="AC166" s="535"/>
      <c r="AD166" s="535"/>
      <c r="AE166" s="535"/>
      <c r="AF166" s="535"/>
      <c r="AG166" s="535"/>
    </row>
    <row r="167" spans="1:33" ht="19.8" x14ac:dyDescent="0.4">
      <c r="A167" s="129"/>
      <c r="B167" s="129" t="s">
        <v>1008</v>
      </c>
      <c r="C167" s="128"/>
      <c r="X167" s="535"/>
      <c r="Y167" s="535"/>
      <c r="Z167" s="535"/>
      <c r="AA167" s="535"/>
      <c r="AB167" s="535"/>
      <c r="AC167" s="535"/>
      <c r="AD167" s="535"/>
      <c r="AE167" s="535"/>
      <c r="AF167" s="535"/>
      <c r="AG167" s="535"/>
    </row>
    <row r="168" spans="1:33" x14ac:dyDescent="0.3">
      <c r="X168" s="535"/>
      <c r="Y168" s="535"/>
      <c r="Z168" s="535"/>
      <c r="AA168" s="535"/>
      <c r="AB168" s="535"/>
      <c r="AC168" s="535"/>
      <c r="AD168" s="535"/>
      <c r="AE168" s="535"/>
      <c r="AF168" s="535"/>
      <c r="AG168" s="535"/>
    </row>
  </sheetData>
  <mergeCells count="36">
    <mergeCell ref="B157:C157"/>
    <mergeCell ref="D157:E157"/>
    <mergeCell ref="F157:G157"/>
    <mergeCell ref="H157:I157"/>
    <mergeCell ref="B158:C158"/>
    <mergeCell ref="D158:E158"/>
    <mergeCell ref="F158:G158"/>
    <mergeCell ref="H158:I158"/>
    <mergeCell ref="AD6:AE6"/>
    <mergeCell ref="AF6:AG6"/>
    <mergeCell ref="AF7:AG7"/>
    <mergeCell ref="AA7:AB7"/>
    <mergeCell ref="M6:N6"/>
    <mergeCell ref="AA6:AB6"/>
    <mergeCell ref="A1:AH1"/>
    <mergeCell ref="AA3:AH3"/>
    <mergeCell ref="Q4:S4"/>
    <mergeCell ref="AA4:AG4"/>
    <mergeCell ref="K2:AH2"/>
    <mergeCell ref="U4:V4"/>
    <mergeCell ref="B2:J2"/>
    <mergeCell ref="B3:J3"/>
    <mergeCell ref="B4:C4"/>
    <mergeCell ref="D4:E4"/>
    <mergeCell ref="F4:G4"/>
    <mergeCell ref="H4:I4"/>
    <mergeCell ref="AD5:AE5"/>
    <mergeCell ref="AF5:AG5"/>
    <mergeCell ref="AA5:AC5"/>
    <mergeCell ref="K3:O3"/>
    <mergeCell ref="P3:T3"/>
    <mergeCell ref="M4:N4"/>
    <mergeCell ref="M5:N5"/>
    <mergeCell ref="W4:X4"/>
    <mergeCell ref="Y4:Z4"/>
    <mergeCell ref="U3:Z3"/>
  </mergeCells>
  <pageMargins left="0.17" right="0.15748031496062992" top="0.42" bottom="0.22" header="0.31496062992125984" footer="0.1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5" sqref="G5"/>
    </sheetView>
  </sheetViews>
  <sheetFormatPr defaultColWidth="9.125" defaultRowHeight="15.6" x14ac:dyDescent="0.3"/>
  <cols>
    <col min="1" max="1" width="6.25" style="7" customWidth="1"/>
    <col min="2" max="2" width="11.25" style="2" customWidth="1"/>
    <col min="3" max="3" width="24.375" style="2" customWidth="1"/>
    <col min="4" max="4" width="28" style="2" customWidth="1"/>
    <col min="5" max="5" width="16.75" style="7" customWidth="1"/>
    <col min="6" max="6" width="23.5" style="7" customWidth="1"/>
    <col min="7" max="7" width="19.75" style="7" customWidth="1"/>
    <col min="8" max="8" width="26.625" style="2" customWidth="1"/>
    <col min="9" max="9" width="14" style="2" customWidth="1"/>
    <col min="10" max="16384" width="9.125" style="2"/>
  </cols>
  <sheetData>
    <row r="1" spans="1:8" s="77" customFormat="1" ht="21" x14ac:dyDescent="0.4">
      <c r="A1" s="613" t="s">
        <v>1037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1" t="s">
        <v>22</v>
      </c>
      <c r="D2" s="1" t="s">
        <v>23</v>
      </c>
      <c r="E2" s="1" t="s">
        <v>66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9"/>
      <c r="E3" s="3"/>
      <c r="F3" s="3" t="s">
        <v>39</v>
      </c>
      <c r="G3" s="3" t="s">
        <v>42</v>
      </c>
      <c r="H3" s="93"/>
    </row>
    <row r="4" spans="1:8" s="6" customFormat="1" x14ac:dyDescent="0.3">
      <c r="A4" s="207">
        <v>1</v>
      </c>
      <c r="B4" s="208" t="s">
        <v>318</v>
      </c>
      <c r="C4" s="210" t="s">
        <v>320</v>
      </c>
      <c r="D4" s="209" t="s">
        <v>544</v>
      </c>
      <c r="E4" s="209" t="s">
        <v>40</v>
      </c>
      <c r="F4" s="220" t="s">
        <v>331</v>
      </c>
      <c r="G4" s="207" t="s">
        <v>495</v>
      </c>
      <c r="H4" s="208" t="s">
        <v>1372</v>
      </c>
    </row>
    <row r="5" spans="1:8" s="6" customFormat="1" x14ac:dyDescent="0.3">
      <c r="A5" s="207"/>
      <c r="B5" s="208" t="s">
        <v>319</v>
      </c>
      <c r="C5" s="210" t="s">
        <v>321</v>
      </c>
      <c r="D5" s="209" t="s">
        <v>327</v>
      </c>
      <c r="E5" s="209" t="s">
        <v>62</v>
      </c>
      <c r="F5" s="220" t="s">
        <v>975</v>
      </c>
      <c r="G5" s="207" t="s">
        <v>1401</v>
      </c>
      <c r="H5" s="206"/>
    </row>
    <row r="6" spans="1:8" s="6" customFormat="1" x14ac:dyDescent="0.3">
      <c r="A6" s="207"/>
      <c r="B6" s="208"/>
      <c r="C6" s="210" t="s">
        <v>325</v>
      </c>
      <c r="D6" s="209" t="s">
        <v>328</v>
      </c>
      <c r="E6" s="209"/>
      <c r="F6" s="207"/>
      <c r="G6" s="207"/>
      <c r="H6" s="206"/>
    </row>
    <row r="7" spans="1:8" s="6" customFormat="1" x14ac:dyDescent="0.3">
      <c r="A7" s="207"/>
      <c r="B7" s="208"/>
      <c r="C7" s="210" t="s">
        <v>322</v>
      </c>
      <c r="D7" s="209" t="s">
        <v>329</v>
      </c>
      <c r="E7" s="209"/>
      <c r="F7" s="207"/>
      <c r="G7" s="207"/>
      <c r="H7" s="206"/>
    </row>
    <row r="8" spans="1:8" s="6" customFormat="1" x14ac:dyDescent="0.3">
      <c r="A8" s="207"/>
      <c r="B8" s="208"/>
      <c r="C8" s="33" t="s">
        <v>326</v>
      </c>
      <c r="D8" s="209" t="s">
        <v>330</v>
      </c>
      <c r="E8" s="209"/>
      <c r="F8" s="207"/>
      <c r="G8" s="207"/>
      <c r="H8" s="206"/>
    </row>
    <row r="9" spans="1:8" s="6" customFormat="1" x14ac:dyDescent="0.3">
      <c r="A9" s="207"/>
      <c r="B9" s="208"/>
      <c r="C9" s="210" t="s">
        <v>323</v>
      </c>
      <c r="D9" s="206" t="s">
        <v>1383</v>
      </c>
      <c r="E9" s="209"/>
      <c r="F9" s="207"/>
      <c r="G9" s="207"/>
      <c r="H9" s="206"/>
    </row>
    <row r="10" spans="1:8" s="6" customFormat="1" x14ac:dyDescent="0.3">
      <c r="A10" s="207"/>
      <c r="B10" s="208"/>
      <c r="C10" s="210" t="s">
        <v>324</v>
      </c>
      <c r="D10" s="16" t="s">
        <v>535</v>
      </c>
      <c r="E10" s="209"/>
      <c r="F10" s="207"/>
      <c r="G10" s="207"/>
      <c r="H10" s="206"/>
    </row>
    <row r="11" spans="1:8" s="6" customFormat="1" x14ac:dyDescent="0.3">
      <c r="A11" s="207"/>
      <c r="B11" s="208"/>
      <c r="C11" s="210"/>
      <c r="D11" s="16" t="s">
        <v>476</v>
      </c>
      <c r="E11" s="209"/>
      <c r="F11" s="220"/>
      <c r="G11" s="207"/>
      <c r="H11" s="206"/>
    </row>
    <row r="12" spans="1:8" s="6" customFormat="1" x14ac:dyDescent="0.3">
      <c r="A12" s="207"/>
      <c r="B12" s="208"/>
      <c r="C12" s="210"/>
      <c r="D12" s="16" t="s">
        <v>477</v>
      </c>
      <c r="E12" s="209"/>
      <c r="F12" s="220"/>
      <c r="G12" s="207"/>
      <c r="H12" s="206"/>
    </row>
    <row r="13" spans="1:8" s="6" customFormat="1" x14ac:dyDescent="0.3">
      <c r="A13" s="207"/>
      <c r="B13" s="208"/>
      <c r="C13" s="210"/>
      <c r="D13" s="16"/>
      <c r="E13" s="209"/>
      <c r="F13" s="220"/>
      <c r="G13" s="207"/>
      <c r="H13" s="206"/>
    </row>
    <row r="14" spans="1:8" s="6" customFormat="1" x14ac:dyDescent="0.3">
      <c r="A14" s="207"/>
      <c r="B14" s="29"/>
      <c r="C14" s="210"/>
      <c r="D14" s="16"/>
      <c r="E14" s="209"/>
      <c r="F14" s="220"/>
      <c r="G14" s="207"/>
      <c r="H14" s="206"/>
    </row>
    <row r="15" spans="1:8" ht="18" x14ac:dyDescent="0.35">
      <c r="A15" s="207"/>
      <c r="B15" s="616" t="s">
        <v>1184</v>
      </c>
      <c r="C15" s="617"/>
      <c r="D15" s="617"/>
      <c r="E15" s="617"/>
      <c r="F15" s="617"/>
      <c r="G15" s="618"/>
      <c r="H15" s="209"/>
    </row>
    <row r="16" spans="1:8" x14ac:dyDescent="0.3">
      <c r="A16" s="207">
        <v>2</v>
      </c>
      <c r="B16" s="208" t="s">
        <v>1176</v>
      </c>
      <c r="C16" s="210" t="s">
        <v>1178</v>
      </c>
      <c r="D16" s="209" t="s">
        <v>416</v>
      </c>
      <c r="E16" s="209" t="s">
        <v>40</v>
      </c>
      <c r="F16" s="220" t="s">
        <v>1171</v>
      </c>
      <c r="G16" s="207" t="s">
        <v>1207</v>
      </c>
      <c r="H16" s="26" t="s">
        <v>1373</v>
      </c>
    </row>
    <row r="17" spans="1:8" x14ac:dyDescent="0.3">
      <c r="A17" s="207"/>
      <c r="B17" s="208" t="s">
        <v>1177</v>
      </c>
      <c r="C17" s="210" t="s">
        <v>1179</v>
      </c>
      <c r="D17" s="209" t="s">
        <v>1183</v>
      </c>
      <c r="E17" s="209" t="s">
        <v>62</v>
      </c>
      <c r="F17" s="220" t="s">
        <v>1206</v>
      </c>
      <c r="G17" s="207" t="s">
        <v>1208</v>
      </c>
      <c r="H17" s="26"/>
    </row>
    <row r="18" spans="1:8" x14ac:dyDescent="0.3">
      <c r="A18" s="207"/>
      <c r="B18" s="208"/>
      <c r="C18" s="210" t="s">
        <v>1180</v>
      </c>
      <c r="D18" s="209" t="s">
        <v>244</v>
      </c>
      <c r="E18" s="42"/>
      <c r="F18" s="220" t="s">
        <v>1237</v>
      </c>
      <c r="G18" s="207"/>
      <c r="H18" s="26"/>
    </row>
    <row r="19" spans="1:8" x14ac:dyDescent="0.3">
      <c r="A19" s="58"/>
      <c r="B19" s="65"/>
      <c r="C19" s="413" t="s">
        <v>1181</v>
      </c>
      <c r="D19" s="71" t="s">
        <v>1204</v>
      </c>
      <c r="E19" s="414"/>
      <c r="F19" s="294"/>
      <c r="G19" s="58"/>
      <c r="H19" s="385"/>
    </row>
    <row r="20" spans="1:8" x14ac:dyDescent="0.3">
      <c r="A20" s="58"/>
      <c r="B20" s="65"/>
      <c r="C20" s="413" t="s">
        <v>1182</v>
      </c>
      <c r="D20" s="71" t="s">
        <v>1205</v>
      </c>
      <c r="E20" s="414"/>
      <c r="F20" s="294"/>
      <c r="G20" s="58"/>
      <c r="H20" s="71"/>
    </row>
    <row r="21" spans="1:8" x14ac:dyDescent="0.3">
      <c r="A21" s="58"/>
      <c r="B21" s="65"/>
      <c r="C21" s="413" t="s">
        <v>25</v>
      </c>
      <c r="D21" s="71"/>
      <c r="E21" s="414"/>
      <c r="F21" s="294"/>
      <c r="G21" s="58"/>
      <c r="H21" s="71"/>
    </row>
    <row r="22" spans="1:8" x14ac:dyDescent="0.3">
      <c r="A22" s="58"/>
      <c r="B22" s="65"/>
      <c r="C22" s="413"/>
      <c r="D22" s="71"/>
      <c r="E22" s="414"/>
      <c r="F22" s="294"/>
      <c r="G22" s="58"/>
      <c r="H22" s="71"/>
    </row>
    <row r="23" spans="1:8" x14ac:dyDescent="0.3">
      <c r="A23" s="58"/>
      <c r="B23" s="65"/>
      <c r="C23" s="413"/>
      <c r="D23" s="71"/>
      <c r="E23" s="414"/>
      <c r="F23" s="294"/>
      <c r="G23" s="58"/>
      <c r="H23" s="71"/>
    </row>
    <row r="24" spans="1:8" x14ac:dyDescent="0.3">
      <c r="A24" s="216"/>
      <c r="B24" s="66"/>
      <c r="C24" s="137"/>
      <c r="D24" s="215"/>
      <c r="E24" s="222"/>
      <c r="F24" s="190"/>
      <c r="G24" s="216"/>
      <c r="H24" s="215"/>
    </row>
  </sheetData>
  <mergeCells count="2">
    <mergeCell ref="A1:H1"/>
    <mergeCell ref="B15:G15"/>
  </mergeCells>
  <pageMargins left="0.17" right="0.18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G18" sqref="G18"/>
    </sheetView>
  </sheetViews>
  <sheetFormatPr defaultColWidth="9.125" defaultRowHeight="15.6" x14ac:dyDescent="0.3"/>
  <cols>
    <col min="1" max="1" width="6.375" style="7" customWidth="1"/>
    <col min="2" max="2" width="13.75" style="86" customWidth="1"/>
    <col min="3" max="3" width="20.625" style="2" customWidth="1"/>
    <col min="4" max="4" width="30" style="2" customWidth="1"/>
    <col min="5" max="5" width="15.25" style="7" customWidth="1"/>
    <col min="6" max="6" width="22.75" style="7" customWidth="1"/>
    <col min="7" max="7" width="21.125" style="7" customWidth="1"/>
    <col min="8" max="8" width="27.125" style="2" customWidth="1"/>
    <col min="9" max="9" width="14" style="2" customWidth="1"/>
    <col min="10" max="16384" width="9.125" style="2"/>
  </cols>
  <sheetData>
    <row r="1" spans="1:8" ht="21" x14ac:dyDescent="0.4">
      <c r="A1" s="613" t="s">
        <v>34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3"/>
      <c r="E3" s="3"/>
      <c r="F3" s="3" t="s">
        <v>39</v>
      </c>
      <c r="G3" s="3" t="s">
        <v>42</v>
      </c>
      <c r="H3" s="93"/>
    </row>
    <row r="4" spans="1:8" x14ac:dyDescent="0.3">
      <c r="A4" s="14">
        <v>1</v>
      </c>
      <c r="B4" s="49" t="s">
        <v>308</v>
      </c>
      <c r="C4" s="13" t="s">
        <v>309</v>
      </c>
      <c r="D4" s="19" t="s">
        <v>546</v>
      </c>
      <c r="E4" s="18" t="s">
        <v>40</v>
      </c>
      <c r="F4" s="14" t="s">
        <v>317</v>
      </c>
      <c r="G4" s="14" t="s">
        <v>496</v>
      </c>
      <c r="H4" s="206" t="s">
        <v>534</v>
      </c>
    </row>
    <row r="5" spans="1:8" x14ac:dyDescent="0.3">
      <c r="A5" s="14"/>
      <c r="B5" s="70" t="s">
        <v>341</v>
      </c>
      <c r="C5" s="13" t="s">
        <v>310</v>
      </c>
      <c r="D5" s="19" t="s">
        <v>112</v>
      </c>
      <c r="E5" s="18" t="s">
        <v>0</v>
      </c>
      <c r="F5" s="14" t="s">
        <v>977</v>
      </c>
      <c r="G5" s="207" t="s">
        <v>1401</v>
      </c>
      <c r="H5" s="206"/>
    </row>
    <row r="6" spans="1:8" x14ac:dyDescent="0.3">
      <c r="A6" s="14"/>
      <c r="B6" s="15"/>
      <c r="C6" s="13" t="s">
        <v>311</v>
      </c>
      <c r="D6" s="19" t="s">
        <v>313</v>
      </c>
      <c r="E6" s="18" t="s">
        <v>316</v>
      </c>
      <c r="F6" s="14"/>
      <c r="G6" s="14"/>
      <c r="H6" s="13"/>
    </row>
    <row r="7" spans="1:8" x14ac:dyDescent="0.3">
      <c r="A7" s="14"/>
      <c r="B7" s="15"/>
      <c r="C7" s="18" t="s">
        <v>312</v>
      </c>
      <c r="D7" s="19" t="s">
        <v>315</v>
      </c>
      <c r="E7" s="119"/>
      <c r="F7" s="14"/>
      <c r="G7" s="14"/>
      <c r="H7" s="13"/>
    </row>
    <row r="8" spans="1:8" x14ac:dyDescent="0.3">
      <c r="A8" s="14"/>
      <c r="B8" s="15"/>
      <c r="C8" s="19" t="s">
        <v>25</v>
      </c>
      <c r="D8" s="19" t="s">
        <v>314</v>
      </c>
      <c r="E8" s="119"/>
      <c r="F8" s="14"/>
      <c r="G8" s="14"/>
      <c r="H8" s="13"/>
    </row>
    <row r="9" spans="1:8" x14ac:dyDescent="0.3">
      <c r="A9" s="14"/>
      <c r="B9" s="15"/>
      <c r="C9" s="19"/>
      <c r="D9" s="16" t="s">
        <v>535</v>
      </c>
      <c r="E9" s="119"/>
      <c r="F9" s="14"/>
      <c r="G9" s="14"/>
      <c r="H9" s="13"/>
    </row>
    <row r="10" spans="1:8" x14ac:dyDescent="0.3">
      <c r="A10" s="14"/>
      <c r="B10" s="15"/>
      <c r="C10" s="19"/>
      <c r="D10" s="16" t="s">
        <v>476</v>
      </c>
      <c r="E10" s="14"/>
      <c r="F10" s="14"/>
      <c r="G10" s="14"/>
      <c r="H10" s="13"/>
    </row>
    <row r="11" spans="1:8" x14ac:dyDescent="0.3">
      <c r="A11" s="14"/>
      <c r="B11" s="15"/>
      <c r="C11" s="26"/>
      <c r="D11" s="16" t="s">
        <v>477</v>
      </c>
      <c r="E11" s="14"/>
      <c r="F11" s="14"/>
      <c r="G11" s="14"/>
      <c r="H11" s="13"/>
    </row>
    <row r="12" spans="1:8" x14ac:dyDescent="0.3">
      <c r="A12" s="14"/>
      <c r="B12" s="65"/>
      <c r="C12" s="385"/>
      <c r="D12" s="71"/>
      <c r="E12" s="58"/>
      <c r="F12" s="58"/>
      <c r="G12" s="58"/>
      <c r="H12" s="13"/>
    </row>
    <row r="13" spans="1:8" x14ac:dyDescent="0.3">
      <c r="A13" s="207"/>
      <c r="B13" s="65"/>
      <c r="C13" s="385"/>
      <c r="D13" s="71"/>
      <c r="E13" s="58"/>
      <c r="F13" s="58"/>
      <c r="G13" s="58"/>
      <c r="H13" s="206"/>
    </row>
    <row r="14" spans="1:8" x14ac:dyDescent="0.3">
      <c r="A14" s="207">
        <v>2</v>
      </c>
      <c r="B14" s="65" t="s">
        <v>1224</v>
      </c>
      <c r="C14" s="385" t="s">
        <v>1229</v>
      </c>
      <c r="D14" s="209" t="s">
        <v>546</v>
      </c>
      <c r="E14" s="91" t="s">
        <v>40</v>
      </c>
      <c r="F14" s="58" t="s">
        <v>1226</v>
      </c>
      <c r="G14" s="58" t="s">
        <v>1228</v>
      </c>
      <c r="H14" s="206" t="s">
        <v>1374</v>
      </c>
    </row>
    <row r="15" spans="1:8" x14ac:dyDescent="0.3">
      <c r="A15" s="207"/>
      <c r="B15" s="65" t="s">
        <v>1225</v>
      </c>
      <c r="C15" s="385" t="s">
        <v>1230</v>
      </c>
      <c r="D15" s="209" t="s">
        <v>112</v>
      </c>
      <c r="E15" s="58"/>
      <c r="F15" s="58" t="s">
        <v>1227</v>
      </c>
      <c r="G15" s="207" t="s">
        <v>1401</v>
      </c>
      <c r="H15" s="206"/>
    </row>
    <row r="16" spans="1:8" x14ac:dyDescent="0.3">
      <c r="A16" s="207"/>
      <c r="B16" s="65"/>
      <c r="C16" s="385" t="s">
        <v>1231</v>
      </c>
      <c r="D16" s="209" t="s">
        <v>1234</v>
      </c>
      <c r="E16" s="58"/>
      <c r="F16" s="58"/>
      <c r="G16" s="58"/>
      <c r="H16" s="206"/>
    </row>
    <row r="17" spans="1:8" x14ac:dyDescent="0.3">
      <c r="A17" s="207"/>
      <c r="B17" s="65"/>
      <c r="C17" s="385" t="s">
        <v>1232</v>
      </c>
      <c r="D17" s="209" t="s">
        <v>1235</v>
      </c>
      <c r="E17" s="58"/>
      <c r="F17" s="58"/>
      <c r="G17" s="58"/>
      <c r="H17" s="206"/>
    </row>
    <row r="18" spans="1:8" x14ac:dyDescent="0.3">
      <c r="A18" s="207"/>
      <c r="B18" s="65"/>
      <c r="C18" s="385" t="s">
        <v>1233</v>
      </c>
      <c r="D18" s="209" t="s">
        <v>1236</v>
      </c>
      <c r="E18" s="58"/>
      <c r="F18" s="58"/>
      <c r="G18" s="58"/>
      <c r="H18" s="206"/>
    </row>
    <row r="19" spans="1:8" x14ac:dyDescent="0.3">
      <c r="A19" s="207"/>
      <c r="B19" s="65"/>
      <c r="C19" s="385"/>
      <c r="D19" s="71"/>
      <c r="E19" s="58"/>
      <c r="F19" s="58"/>
      <c r="G19" s="58"/>
      <c r="H19" s="206"/>
    </row>
    <row r="20" spans="1:8" x14ac:dyDescent="0.3">
      <c r="A20" s="207"/>
      <c r="B20" s="65"/>
      <c r="C20" s="71"/>
      <c r="D20" s="71"/>
      <c r="E20" s="58"/>
      <c r="F20" s="58"/>
      <c r="G20" s="58"/>
      <c r="H20" s="206"/>
    </row>
    <row r="21" spans="1:8" x14ac:dyDescent="0.3">
      <c r="A21" s="14"/>
      <c r="B21" s="615" t="s">
        <v>590</v>
      </c>
      <c r="C21" s="615"/>
      <c r="D21" s="615"/>
      <c r="E21" s="615"/>
      <c r="F21" s="615"/>
      <c r="G21" s="14"/>
      <c r="H21" s="209"/>
    </row>
    <row r="22" spans="1:8" x14ac:dyDescent="0.3">
      <c r="A22" s="14">
        <v>3</v>
      </c>
      <c r="B22" s="15" t="s">
        <v>79</v>
      </c>
      <c r="C22" s="19" t="s">
        <v>200</v>
      </c>
      <c r="D22" s="19" t="s">
        <v>545</v>
      </c>
      <c r="E22" s="13" t="s">
        <v>40</v>
      </c>
      <c r="F22" s="281" t="s">
        <v>831</v>
      </c>
      <c r="G22" s="38" t="s">
        <v>96</v>
      </c>
      <c r="H22" s="26" t="s">
        <v>1341</v>
      </c>
    </row>
    <row r="23" spans="1:8" x14ac:dyDescent="0.3">
      <c r="A23" s="14"/>
      <c r="B23" s="15" t="s">
        <v>80</v>
      </c>
      <c r="C23" s="19" t="s">
        <v>201</v>
      </c>
      <c r="D23" s="152" t="s">
        <v>654</v>
      </c>
      <c r="E23" s="13" t="s">
        <v>6</v>
      </c>
      <c r="F23" s="280" t="s">
        <v>702</v>
      </c>
      <c r="G23" s="14" t="s">
        <v>589</v>
      </c>
      <c r="H23" s="26"/>
    </row>
    <row r="24" spans="1:8" ht="18" x14ac:dyDescent="0.35">
      <c r="A24" s="14"/>
      <c r="B24" s="15"/>
      <c r="C24" s="19" t="s">
        <v>202</v>
      </c>
      <c r="D24" s="19" t="s">
        <v>703</v>
      </c>
      <c r="E24" s="13" t="s">
        <v>82</v>
      </c>
      <c r="F24" s="305" t="s">
        <v>930</v>
      </c>
      <c r="G24" s="14"/>
      <c r="H24" s="18"/>
    </row>
    <row r="25" spans="1:8" ht="18" x14ac:dyDescent="0.35">
      <c r="A25" s="14"/>
      <c r="B25" s="15"/>
      <c r="C25" s="19" t="s">
        <v>203</v>
      </c>
      <c r="D25" s="19" t="s">
        <v>252</v>
      </c>
      <c r="E25" s="14"/>
      <c r="F25" s="305" t="s">
        <v>949</v>
      </c>
      <c r="G25" s="14"/>
      <c r="H25" s="26"/>
    </row>
    <row r="26" spans="1:8" x14ac:dyDescent="0.3">
      <c r="A26" s="14"/>
      <c r="B26" s="15"/>
      <c r="C26" s="19" t="s">
        <v>1</v>
      </c>
      <c r="D26" s="19" t="s">
        <v>34</v>
      </c>
      <c r="E26" s="14"/>
      <c r="F26" s="165"/>
      <c r="G26" s="14"/>
      <c r="H26" s="26"/>
    </row>
    <row r="27" spans="1:8" x14ac:dyDescent="0.3">
      <c r="A27" s="14"/>
      <c r="B27" s="15"/>
      <c r="C27" s="19"/>
      <c r="D27" s="19" t="s">
        <v>63</v>
      </c>
      <c r="E27" s="14"/>
      <c r="F27" s="13"/>
      <c r="G27" s="14"/>
      <c r="H27" s="26"/>
    </row>
    <row r="28" spans="1:8" x14ac:dyDescent="0.3">
      <c r="A28" s="14"/>
      <c r="B28" s="15"/>
      <c r="C28" s="19"/>
      <c r="D28" s="26" t="s">
        <v>253</v>
      </c>
      <c r="E28" s="14"/>
      <c r="F28" s="13"/>
      <c r="G28" s="14"/>
      <c r="H28" s="26"/>
    </row>
    <row r="29" spans="1:8" x14ac:dyDescent="0.3">
      <c r="A29" s="14"/>
      <c r="B29" s="15"/>
      <c r="C29" s="19"/>
      <c r="D29" s="19"/>
      <c r="E29" s="14"/>
      <c r="F29" s="13"/>
      <c r="G29" s="14"/>
      <c r="H29" s="26"/>
    </row>
    <row r="30" spans="1:8" x14ac:dyDescent="0.3">
      <c r="A30" s="14"/>
      <c r="B30" s="15"/>
      <c r="C30" s="19"/>
      <c r="D30" s="19"/>
      <c r="E30" s="14"/>
      <c r="F30" s="14"/>
      <c r="G30" s="14"/>
      <c r="H30" s="206"/>
    </row>
    <row r="31" spans="1:8" x14ac:dyDescent="0.3">
      <c r="A31" s="216"/>
      <c r="B31" s="66"/>
      <c r="C31" s="217"/>
      <c r="D31" s="480"/>
      <c r="E31" s="135"/>
      <c r="F31" s="216"/>
      <c r="G31" s="216"/>
      <c r="H31" s="137"/>
    </row>
  </sheetData>
  <mergeCells count="2">
    <mergeCell ref="A1:H1"/>
    <mergeCell ref="B21:F21"/>
  </mergeCells>
  <phoneticPr fontId="1" type="noConversion"/>
  <pageMargins left="0.2" right="0.21" top="0.62992125984251968" bottom="0.55118110236220474" header="0.51181102362204722" footer="0.23622047244094491"/>
  <pageSetup paperSize="9" orientation="landscape" r:id="rId1"/>
  <headerFooter alignWithMargins="0">
    <oddFooter>&amp;Rส.สารสนเทศศาสตร์ /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15" sqref="E15"/>
    </sheetView>
  </sheetViews>
  <sheetFormatPr defaultColWidth="9.125" defaultRowHeight="15.6" x14ac:dyDescent="0.3"/>
  <cols>
    <col min="1" max="1" width="7" style="7" customWidth="1"/>
    <col min="2" max="2" width="11.75" style="2" customWidth="1"/>
    <col min="3" max="3" width="25.25" style="2" customWidth="1"/>
    <col min="4" max="4" width="31.375" style="2" customWidth="1"/>
    <col min="5" max="5" width="15.25" style="7" customWidth="1"/>
    <col min="6" max="6" width="20.5" style="7" customWidth="1"/>
    <col min="7" max="7" width="20.25" style="7" customWidth="1"/>
    <col min="8" max="8" width="26.875" style="77" customWidth="1"/>
    <col min="9" max="9" width="14" style="2" customWidth="1"/>
    <col min="10" max="16384" width="9.125" style="2"/>
  </cols>
  <sheetData>
    <row r="1" spans="1:8" ht="21" x14ac:dyDescent="0.4">
      <c r="A1" s="613" t="s">
        <v>136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3"/>
      <c r="E3" s="3"/>
      <c r="F3" s="3" t="s">
        <v>39</v>
      </c>
      <c r="G3" s="3" t="s">
        <v>42</v>
      </c>
      <c r="H3" s="93"/>
    </row>
    <row r="4" spans="1:8" s="6" customFormat="1" ht="21" customHeight="1" x14ac:dyDescent="0.35">
      <c r="A4" s="14"/>
      <c r="B4" s="619" t="s">
        <v>1184</v>
      </c>
      <c r="C4" s="620"/>
      <c r="D4" s="620"/>
      <c r="E4" s="620"/>
      <c r="F4" s="620"/>
      <c r="G4" s="621"/>
      <c r="H4" s="13"/>
    </row>
    <row r="5" spans="1:8" s="6" customFormat="1" x14ac:dyDescent="0.3">
      <c r="A5" s="14">
        <v>1</v>
      </c>
      <c r="B5" s="15" t="s">
        <v>376</v>
      </c>
      <c r="C5" s="13" t="s">
        <v>389</v>
      </c>
      <c r="D5" s="13" t="s">
        <v>378</v>
      </c>
      <c r="E5" s="13" t="s">
        <v>40</v>
      </c>
      <c r="F5" s="27" t="s">
        <v>385</v>
      </c>
      <c r="G5" s="27" t="s">
        <v>1376</v>
      </c>
      <c r="H5" s="56" t="s">
        <v>1375</v>
      </c>
    </row>
    <row r="6" spans="1:8" s="6" customFormat="1" x14ac:dyDescent="0.3">
      <c r="A6" s="14"/>
      <c r="B6" s="15" t="s">
        <v>377</v>
      </c>
      <c r="C6" s="13" t="s">
        <v>390</v>
      </c>
      <c r="D6" s="13" t="s">
        <v>381</v>
      </c>
      <c r="E6" s="13" t="s">
        <v>383</v>
      </c>
      <c r="F6" s="27" t="s">
        <v>386</v>
      </c>
      <c r="G6" s="27"/>
      <c r="H6" s="56"/>
    </row>
    <row r="7" spans="1:8" s="6" customFormat="1" x14ac:dyDescent="0.3">
      <c r="A7" s="14"/>
      <c r="B7" s="15"/>
      <c r="C7" s="79" t="s">
        <v>391</v>
      </c>
      <c r="D7" s="13" t="s">
        <v>382</v>
      </c>
      <c r="E7" s="13" t="s">
        <v>384</v>
      </c>
      <c r="F7" s="27" t="s">
        <v>1085</v>
      </c>
      <c r="G7" s="23"/>
      <c r="H7" s="16"/>
    </row>
    <row r="8" spans="1:8" s="6" customFormat="1" x14ac:dyDescent="0.3">
      <c r="A8" s="14"/>
      <c r="B8" s="15"/>
      <c r="C8" s="13" t="s">
        <v>63</v>
      </c>
      <c r="D8" s="13" t="s">
        <v>379</v>
      </c>
      <c r="E8" s="13"/>
      <c r="F8" s="27"/>
      <c r="G8" s="23"/>
      <c r="H8" s="16"/>
    </row>
    <row r="9" spans="1:8" s="6" customFormat="1" x14ac:dyDescent="0.3">
      <c r="A9" s="14"/>
      <c r="B9" s="15"/>
      <c r="C9" s="20" t="s">
        <v>392</v>
      </c>
      <c r="D9" s="13" t="s">
        <v>63</v>
      </c>
      <c r="E9" s="13"/>
      <c r="F9" s="27"/>
      <c r="G9" s="23"/>
      <c r="H9" s="16"/>
    </row>
    <row r="10" spans="1:8" s="6" customFormat="1" x14ac:dyDescent="0.3">
      <c r="A10" s="14"/>
      <c r="B10" s="15"/>
      <c r="C10" s="13" t="s">
        <v>393</v>
      </c>
      <c r="D10" s="13" t="s">
        <v>380</v>
      </c>
      <c r="E10" s="13"/>
      <c r="F10" s="27"/>
      <c r="G10" s="23"/>
      <c r="H10" s="206"/>
    </row>
    <row r="11" spans="1:8" s="6" customFormat="1" x14ac:dyDescent="0.3">
      <c r="A11" s="14"/>
      <c r="B11" s="15"/>
      <c r="C11" s="13" t="s">
        <v>394</v>
      </c>
      <c r="D11" s="206"/>
      <c r="E11" s="13"/>
      <c r="F11" s="27"/>
      <c r="G11" s="23"/>
      <c r="H11" s="206"/>
    </row>
    <row r="12" spans="1:8" s="6" customFormat="1" x14ac:dyDescent="0.3">
      <c r="A12" s="14"/>
      <c r="B12" s="15"/>
      <c r="C12" s="13"/>
      <c r="D12" s="41"/>
      <c r="E12" s="13"/>
      <c r="F12" s="27"/>
      <c r="G12" s="23"/>
      <c r="H12" s="16"/>
    </row>
    <row r="13" spans="1:8" s="6" customFormat="1" x14ac:dyDescent="0.3">
      <c r="A13" s="14">
        <v>2</v>
      </c>
      <c r="B13" s="15" t="s">
        <v>387</v>
      </c>
      <c r="C13" s="13" t="s">
        <v>395</v>
      </c>
      <c r="D13" s="13" t="s">
        <v>378</v>
      </c>
      <c r="E13" s="13" t="s">
        <v>40</v>
      </c>
      <c r="F13" s="27" t="s">
        <v>385</v>
      </c>
      <c r="G13" s="27" t="s">
        <v>1376</v>
      </c>
      <c r="H13" s="56" t="s">
        <v>1375</v>
      </c>
    </row>
    <row r="14" spans="1:8" s="6" customFormat="1" x14ac:dyDescent="0.3">
      <c r="A14" s="14"/>
      <c r="B14" s="15" t="s">
        <v>388</v>
      </c>
      <c r="C14" s="13" t="s">
        <v>26</v>
      </c>
      <c r="D14" s="13" t="s">
        <v>381</v>
      </c>
      <c r="E14" s="13" t="s">
        <v>383</v>
      </c>
      <c r="F14" s="27" t="s">
        <v>386</v>
      </c>
      <c r="G14" s="27"/>
      <c r="H14" s="87"/>
    </row>
    <row r="15" spans="1:8" s="6" customFormat="1" x14ac:dyDescent="0.3">
      <c r="A15" s="14"/>
      <c r="B15" s="15"/>
      <c r="C15" s="13" t="s">
        <v>396</v>
      </c>
      <c r="D15" s="13" t="s">
        <v>382</v>
      </c>
      <c r="E15" s="13" t="s">
        <v>384</v>
      </c>
      <c r="F15" s="27" t="s">
        <v>1418</v>
      </c>
      <c r="G15" s="23"/>
      <c r="H15" s="16"/>
    </row>
    <row r="16" spans="1:8" s="6" customFormat="1" x14ac:dyDescent="0.3">
      <c r="A16" s="14"/>
      <c r="B16" s="15"/>
      <c r="C16" s="13" t="s">
        <v>397</v>
      </c>
      <c r="D16" s="13" t="s">
        <v>379</v>
      </c>
      <c r="E16" s="13"/>
      <c r="F16" s="27" t="s">
        <v>1419</v>
      </c>
      <c r="G16" s="23"/>
      <c r="H16" s="16"/>
    </row>
    <row r="17" spans="1:8" s="6" customFormat="1" x14ac:dyDescent="0.3">
      <c r="A17" s="14"/>
      <c r="B17" s="15"/>
      <c r="C17" s="13" t="s">
        <v>398</v>
      </c>
      <c r="D17" s="13" t="s">
        <v>63</v>
      </c>
      <c r="E17" s="13"/>
      <c r="F17" s="27"/>
      <c r="G17" s="23"/>
      <c r="H17" s="16"/>
    </row>
    <row r="18" spans="1:8" s="6" customFormat="1" x14ac:dyDescent="0.3">
      <c r="A18" s="14"/>
      <c r="B18" s="15"/>
      <c r="C18" s="13"/>
      <c r="D18" s="13" t="s">
        <v>380</v>
      </c>
      <c r="E18" s="13"/>
      <c r="F18" s="27"/>
      <c r="G18" s="23"/>
      <c r="H18" s="16"/>
    </row>
    <row r="19" spans="1:8" s="6" customFormat="1" x14ac:dyDescent="0.3">
      <c r="A19" s="14"/>
      <c r="B19" s="36"/>
      <c r="C19" s="13"/>
      <c r="D19" s="41"/>
      <c r="E19" s="13"/>
      <c r="F19" s="27"/>
      <c r="G19" s="23"/>
      <c r="H19" s="16"/>
    </row>
    <row r="20" spans="1:8" s="6" customFormat="1" x14ac:dyDescent="0.3">
      <c r="A20" s="14"/>
      <c r="B20" s="36"/>
      <c r="C20" s="13"/>
      <c r="D20" s="37"/>
      <c r="E20" s="13"/>
      <c r="F20" s="27"/>
      <c r="G20" s="23"/>
      <c r="H20" s="13"/>
    </row>
    <row r="21" spans="1:8" s="6" customFormat="1" x14ac:dyDescent="0.3">
      <c r="A21" s="14"/>
      <c r="B21" s="36"/>
      <c r="C21" s="13"/>
      <c r="D21" s="37"/>
      <c r="E21" s="13"/>
      <c r="F21" s="27"/>
      <c r="G21" s="23"/>
      <c r="H21" s="206"/>
    </row>
    <row r="22" spans="1:8" s="6" customFormat="1" x14ac:dyDescent="0.3">
      <c r="A22" s="58"/>
      <c r="B22" s="196"/>
      <c r="C22" s="91"/>
      <c r="D22" s="197"/>
      <c r="E22" s="91"/>
      <c r="F22" s="198"/>
      <c r="G22" s="94"/>
      <c r="H22" s="91"/>
    </row>
    <row r="23" spans="1:8" x14ac:dyDescent="0.3">
      <c r="A23" s="64"/>
      <c r="B23" s="66"/>
      <c r="C23" s="82"/>
      <c r="D23" s="118"/>
      <c r="E23" s="82"/>
      <c r="F23" s="135"/>
      <c r="G23" s="136"/>
      <c r="H23" s="82"/>
    </row>
  </sheetData>
  <mergeCells count="2">
    <mergeCell ref="A1:H1"/>
    <mergeCell ref="B4:G4"/>
  </mergeCells>
  <pageMargins left="0.4" right="0.21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0"/>
  <sheetViews>
    <sheetView workbookViewId="0">
      <selection activeCell="G6" sqref="G6"/>
    </sheetView>
  </sheetViews>
  <sheetFormatPr defaultColWidth="9.125" defaultRowHeight="15.6" x14ac:dyDescent="0.3"/>
  <cols>
    <col min="1" max="1" width="6.375" style="7" customWidth="1"/>
    <col min="2" max="2" width="11.75" style="86" customWidth="1"/>
    <col min="3" max="3" width="19.75" style="2" customWidth="1"/>
    <col min="4" max="4" width="32" style="2" customWidth="1"/>
    <col min="5" max="5" width="12.875" style="7" customWidth="1"/>
    <col min="6" max="6" width="24.625" style="7" customWidth="1"/>
    <col min="7" max="7" width="21.75" style="7" customWidth="1"/>
    <col min="8" max="8" width="26.75" style="2" customWidth="1"/>
    <col min="9" max="16384" width="9.125" style="2"/>
  </cols>
  <sheetData>
    <row r="1" spans="1:8" ht="21" x14ac:dyDescent="0.4">
      <c r="A1" s="613" t="s">
        <v>107</v>
      </c>
      <c r="B1" s="613"/>
      <c r="C1" s="613"/>
      <c r="D1" s="613"/>
      <c r="E1" s="613"/>
      <c r="F1" s="613"/>
      <c r="G1" s="613"/>
      <c r="H1" s="613"/>
    </row>
    <row r="2" spans="1:8" x14ac:dyDescent="0.3">
      <c r="A2" s="8" t="s">
        <v>19</v>
      </c>
      <c r="B2" s="1" t="s">
        <v>20</v>
      </c>
      <c r="C2" s="8" t="s">
        <v>22</v>
      </c>
      <c r="D2" s="8" t="s">
        <v>23</v>
      </c>
      <c r="E2" s="8" t="s">
        <v>24</v>
      </c>
      <c r="F2" s="8" t="s">
        <v>38</v>
      </c>
      <c r="G2" s="8" t="s">
        <v>41</v>
      </c>
      <c r="H2" s="1" t="s">
        <v>1337</v>
      </c>
    </row>
    <row r="3" spans="1:8" x14ac:dyDescent="0.3">
      <c r="A3" s="9"/>
      <c r="B3" s="3"/>
      <c r="C3" s="9"/>
      <c r="D3" s="9"/>
      <c r="E3" s="9"/>
      <c r="F3" s="9" t="s">
        <v>39</v>
      </c>
      <c r="G3" s="9" t="s">
        <v>42</v>
      </c>
      <c r="H3" s="93"/>
    </row>
    <row r="4" spans="1:8" x14ac:dyDescent="0.3">
      <c r="A4" s="14">
        <v>1</v>
      </c>
      <c r="B4" s="15" t="s">
        <v>349</v>
      </c>
      <c r="C4" s="22" t="s">
        <v>351</v>
      </c>
      <c r="D4" s="19" t="s">
        <v>798</v>
      </c>
      <c r="E4" s="13" t="s">
        <v>40</v>
      </c>
      <c r="F4" s="14" t="s">
        <v>504</v>
      </c>
      <c r="G4" s="14" t="s">
        <v>505</v>
      </c>
      <c r="H4" s="206" t="s">
        <v>640</v>
      </c>
    </row>
    <row r="5" spans="1:8" x14ac:dyDescent="0.3">
      <c r="A5" s="14"/>
      <c r="B5" s="15" t="s">
        <v>350</v>
      </c>
      <c r="C5" s="19" t="s">
        <v>352</v>
      </c>
      <c r="D5" s="19" t="s">
        <v>355</v>
      </c>
      <c r="E5" s="21" t="s">
        <v>157</v>
      </c>
      <c r="F5" s="14" t="s">
        <v>978</v>
      </c>
      <c r="G5" s="207" t="s">
        <v>1401</v>
      </c>
      <c r="H5" s="206"/>
    </row>
    <row r="6" spans="1:8" x14ac:dyDescent="0.3">
      <c r="A6" s="14"/>
      <c r="B6" s="19"/>
      <c r="C6" s="22" t="s">
        <v>353</v>
      </c>
      <c r="D6" s="19" t="s">
        <v>356</v>
      </c>
      <c r="E6" s="21" t="s">
        <v>158</v>
      </c>
      <c r="F6" s="45" t="s">
        <v>1086</v>
      </c>
      <c r="G6" s="14"/>
      <c r="H6" s="13"/>
    </row>
    <row r="7" spans="1:8" x14ac:dyDescent="0.3">
      <c r="A7" s="14"/>
      <c r="B7" s="19"/>
      <c r="C7" s="19" t="s">
        <v>354</v>
      </c>
      <c r="D7" s="19" t="s">
        <v>61</v>
      </c>
      <c r="E7" s="14"/>
      <c r="F7" s="14" t="s">
        <v>1087</v>
      </c>
      <c r="G7" s="14"/>
      <c r="H7" s="13"/>
    </row>
    <row r="8" spans="1:8" x14ac:dyDescent="0.3">
      <c r="A8" s="14"/>
      <c r="B8" s="19"/>
      <c r="C8" s="22"/>
      <c r="D8" s="209" t="s">
        <v>60</v>
      </c>
      <c r="E8" s="14"/>
      <c r="F8" s="14"/>
      <c r="G8" s="14"/>
      <c r="H8" s="13"/>
    </row>
    <row r="9" spans="1:8" x14ac:dyDescent="0.3">
      <c r="A9" s="14"/>
      <c r="B9" s="19"/>
      <c r="C9" s="19"/>
      <c r="D9" s="209"/>
      <c r="E9" s="14"/>
      <c r="F9" s="14"/>
      <c r="G9" s="14"/>
      <c r="H9" s="13"/>
    </row>
    <row r="10" spans="1:8" x14ac:dyDescent="0.3">
      <c r="A10" s="14"/>
      <c r="B10" s="19"/>
      <c r="C10" s="19"/>
      <c r="D10" s="209"/>
      <c r="E10" s="14"/>
      <c r="F10" s="14"/>
      <c r="G10" s="14"/>
      <c r="H10" s="206"/>
    </row>
    <row r="11" spans="1:8" x14ac:dyDescent="0.3">
      <c r="A11" s="14">
        <v>2</v>
      </c>
      <c r="B11" s="15" t="s">
        <v>514</v>
      </c>
      <c r="C11" s="22" t="s">
        <v>516</v>
      </c>
      <c r="D11" s="209" t="s">
        <v>798</v>
      </c>
      <c r="E11" s="13" t="s">
        <v>40</v>
      </c>
      <c r="F11" s="14" t="s">
        <v>513</v>
      </c>
      <c r="G11" s="14" t="s">
        <v>521</v>
      </c>
      <c r="H11" s="206" t="s">
        <v>1324</v>
      </c>
    </row>
    <row r="12" spans="1:8" x14ac:dyDescent="0.3">
      <c r="A12" s="14"/>
      <c r="B12" s="15" t="s">
        <v>515</v>
      </c>
      <c r="C12" s="19" t="s">
        <v>63</v>
      </c>
      <c r="D12" s="209" t="s">
        <v>518</v>
      </c>
      <c r="E12" s="21" t="s">
        <v>157</v>
      </c>
      <c r="F12" s="207" t="s">
        <v>978</v>
      </c>
      <c r="G12" s="207" t="s">
        <v>1401</v>
      </c>
      <c r="H12" s="206"/>
    </row>
    <row r="13" spans="1:8" x14ac:dyDescent="0.3">
      <c r="A13" s="14"/>
      <c r="B13" s="19"/>
      <c r="C13" s="22" t="s">
        <v>517</v>
      </c>
      <c r="D13" s="209" t="s">
        <v>519</v>
      </c>
      <c r="E13" s="21" t="s">
        <v>158</v>
      </c>
      <c r="F13" s="211" t="s">
        <v>1086</v>
      </c>
      <c r="G13" s="14"/>
      <c r="H13" s="206"/>
    </row>
    <row r="14" spans="1:8" x14ac:dyDescent="0.3">
      <c r="A14" s="14"/>
      <c r="B14" s="19"/>
      <c r="C14" s="19" t="s">
        <v>354</v>
      </c>
      <c r="D14" s="209" t="s">
        <v>520</v>
      </c>
      <c r="E14" s="14"/>
      <c r="F14" s="219" t="s">
        <v>1314</v>
      </c>
      <c r="G14" s="14"/>
      <c r="H14" s="209"/>
    </row>
    <row r="15" spans="1:8" x14ac:dyDescent="0.3">
      <c r="A15" s="14"/>
      <c r="B15" s="19"/>
      <c r="C15" s="19"/>
      <c r="D15" s="209" t="s">
        <v>21</v>
      </c>
      <c r="E15" s="14"/>
      <c r="F15" s="14"/>
      <c r="G15" s="14"/>
      <c r="H15" s="209"/>
    </row>
    <row r="16" spans="1:8" x14ac:dyDescent="0.3">
      <c r="A16" s="14"/>
      <c r="B16" s="19"/>
      <c r="C16" s="19"/>
      <c r="D16" s="208"/>
      <c r="E16" s="14"/>
      <c r="F16" s="14"/>
      <c r="G16" s="14"/>
      <c r="H16" s="209"/>
    </row>
    <row r="17" spans="1:8" x14ac:dyDescent="0.3">
      <c r="A17" s="14"/>
      <c r="B17" s="19"/>
      <c r="C17" s="19"/>
      <c r="D17" s="209"/>
      <c r="E17" s="14"/>
      <c r="F17" s="14"/>
      <c r="G17" s="14"/>
      <c r="H17" s="209"/>
    </row>
    <row r="18" spans="1:8" x14ac:dyDescent="0.3">
      <c r="A18" s="14">
        <v>3</v>
      </c>
      <c r="B18" s="15" t="s">
        <v>569</v>
      </c>
      <c r="C18" s="19" t="s">
        <v>573</v>
      </c>
      <c r="D18" s="19" t="s">
        <v>798</v>
      </c>
      <c r="E18" s="13" t="s">
        <v>40</v>
      </c>
      <c r="F18" s="14" t="s">
        <v>578</v>
      </c>
      <c r="G18" s="14" t="s">
        <v>587</v>
      </c>
      <c r="H18" s="209" t="s">
        <v>1350</v>
      </c>
    </row>
    <row r="19" spans="1:8" x14ac:dyDescent="0.3">
      <c r="A19" s="14"/>
      <c r="B19" s="15" t="s">
        <v>570</v>
      </c>
      <c r="C19" s="19" t="s">
        <v>234</v>
      </c>
      <c r="D19" s="19" t="s">
        <v>112</v>
      </c>
      <c r="E19" s="56" t="s">
        <v>794</v>
      </c>
      <c r="F19" s="207" t="s">
        <v>974</v>
      </c>
      <c r="G19" s="207" t="s">
        <v>1401</v>
      </c>
      <c r="H19" s="531"/>
    </row>
    <row r="20" spans="1:8" x14ac:dyDescent="0.3">
      <c r="A20" s="14"/>
      <c r="B20" s="19"/>
      <c r="C20" s="19" t="s">
        <v>574</v>
      </c>
      <c r="D20" s="19" t="s">
        <v>579</v>
      </c>
      <c r="E20" s="56" t="s">
        <v>792</v>
      </c>
      <c r="F20" s="14"/>
      <c r="G20" s="14"/>
      <c r="H20" s="209"/>
    </row>
    <row r="21" spans="1:8" x14ac:dyDescent="0.3">
      <c r="A21" s="14"/>
      <c r="B21" s="19"/>
      <c r="C21" s="19" t="s">
        <v>575</v>
      </c>
      <c r="D21" s="19" t="s">
        <v>580</v>
      </c>
      <c r="E21" s="16" t="s">
        <v>795</v>
      </c>
      <c r="F21" s="14"/>
      <c r="G21" s="14"/>
      <c r="H21" s="209"/>
    </row>
    <row r="22" spans="1:8" x14ac:dyDescent="0.3">
      <c r="A22" s="14"/>
      <c r="B22" s="19"/>
      <c r="C22" s="19" t="s">
        <v>576</v>
      </c>
      <c r="D22" s="19"/>
      <c r="E22" s="16" t="s">
        <v>793</v>
      </c>
      <c r="F22" s="14"/>
      <c r="G22" s="14"/>
      <c r="H22" s="209"/>
    </row>
    <row r="23" spans="1:8" x14ac:dyDescent="0.3">
      <c r="A23" s="14"/>
      <c r="B23" s="19"/>
      <c r="C23" s="19" t="s">
        <v>577</v>
      </c>
      <c r="D23" s="19"/>
      <c r="E23" s="14"/>
      <c r="F23" s="14"/>
      <c r="G23" s="14"/>
      <c r="H23" s="209"/>
    </row>
    <row r="24" spans="1:8" x14ac:dyDescent="0.3">
      <c r="A24" s="14"/>
      <c r="B24" s="19"/>
      <c r="C24" s="19"/>
      <c r="D24" s="19"/>
      <c r="E24" s="14"/>
      <c r="F24" s="14"/>
      <c r="G24" s="14"/>
      <c r="H24" s="209"/>
    </row>
    <row r="25" spans="1:8" x14ac:dyDescent="0.3">
      <c r="A25" s="100">
        <v>4</v>
      </c>
      <c r="B25" s="138" t="s">
        <v>571</v>
      </c>
      <c r="C25" s="139" t="s">
        <v>573</v>
      </c>
      <c r="D25" s="139" t="s">
        <v>798</v>
      </c>
      <c r="E25" s="134" t="s">
        <v>40</v>
      </c>
      <c r="F25" s="100" t="s">
        <v>568</v>
      </c>
      <c r="G25" s="100" t="s">
        <v>622</v>
      </c>
      <c r="H25" s="139" t="s">
        <v>640</v>
      </c>
    </row>
    <row r="26" spans="1:8" x14ac:dyDescent="0.3">
      <c r="A26" s="14"/>
      <c r="B26" s="15" t="s">
        <v>572</v>
      </c>
      <c r="C26" s="19" t="s">
        <v>581</v>
      </c>
      <c r="D26" s="19" t="s">
        <v>112</v>
      </c>
      <c r="E26" s="56" t="s">
        <v>162</v>
      </c>
      <c r="F26" s="207" t="s">
        <v>974</v>
      </c>
      <c r="G26" s="207" t="s">
        <v>1401</v>
      </c>
      <c r="H26" s="209"/>
    </row>
    <row r="27" spans="1:8" x14ac:dyDescent="0.3">
      <c r="A27" s="14"/>
      <c r="B27" s="15"/>
      <c r="C27" s="19" t="s">
        <v>391</v>
      </c>
      <c r="D27" s="19" t="s">
        <v>584</v>
      </c>
      <c r="E27" s="56" t="s">
        <v>164</v>
      </c>
      <c r="F27" s="14"/>
      <c r="G27" s="14"/>
      <c r="H27" s="13"/>
    </row>
    <row r="28" spans="1:8" x14ac:dyDescent="0.3">
      <c r="A28" s="14"/>
      <c r="B28" s="19"/>
      <c r="C28" s="19" t="s">
        <v>582</v>
      </c>
      <c r="D28" s="19" t="s">
        <v>585</v>
      </c>
      <c r="E28" s="26" t="s">
        <v>789</v>
      </c>
      <c r="F28" s="14"/>
      <c r="G28" s="14"/>
      <c r="H28" s="19"/>
    </row>
    <row r="29" spans="1:8" x14ac:dyDescent="0.3">
      <c r="A29" s="14"/>
      <c r="B29" s="19"/>
      <c r="C29" s="19" t="s">
        <v>583</v>
      </c>
      <c r="D29" s="19" t="s">
        <v>586</v>
      </c>
      <c r="E29" s="16" t="s">
        <v>796</v>
      </c>
      <c r="F29" s="14"/>
      <c r="G29" s="14"/>
      <c r="H29" s="19"/>
    </row>
    <row r="30" spans="1:8" x14ac:dyDescent="0.3">
      <c r="A30" s="14"/>
      <c r="B30" s="19"/>
      <c r="C30" s="19" t="s">
        <v>61</v>
      </c>
      <c r="D30" s="19" t="s">
        <v>29</v>
      </c>
      <c r="E30" s="16" t="s">
        <v>797</v>
      </c>
      <c r="F30" s="14"/>
      <c r="G30" s="14"/>
      <c r="H30" s="19"/>
    </row>
    <row r="31" spans="1:8" x14ac:dyDescent="0.3">
      <c r="A31" s="14"/>
      <c r="B31" s="19"/>
      <c r="C31" s="19" t="s">
        <v>29</v>
      </c>
      <c r="D31" s="19"/>
      <c r="E31" s="16" t="s">
        <v>782</v>
      </c>
      <c r="F31" s="14"/>
      <c r="G31" s="14"/>
      <c r="H31" s="19"/>
    </row>
    <row r="32" spans="1:8" x14ac:dyDescent="0.3">
      <c r="A32" s="14"/>
      <c r="B32" s="19"/>
      <c r="C32" s="19"/>
      <c r="D32" s="19"/>
      <c r="E32" s="14"/>
      <c r="F32" s="14"/>
      <c r="G32" s="14"/>
      <c r="H32" s="19"/>
    </row>
    <row r="33" spans="1:8" x14ac:dyDescent="0.3">
      <c r="A33" s="216"/>
      <c r="B33" s="215"/>
      <c r="C33" s="215"/>
      <c r="D33" s="215"/>
      <c r="E33" s="216"/>
      <c r="F33" s="216"/>
      <c r="G33" s="216"/>
      <c r="H33" s="215"/>
    </row>
    <row r="34" spans="1:8" ht="21" customHeight="1" x14ac:dyDescent="0.3">
      <c r="A34" s="100"/>
      <c r="B34" s="614" t="s">
        <v>213</v>
      </c>
      <c r="C34" s="614"/>
      <c r="D34" s="614"/>
      <c r="E34" s="614"/>
      <c r="F34" s="614"/>
      <c r="G34" s="100"/>
      <c r="H34" s="139"/>
    </row>
    <row r="35" spans="1:8" x14ac:dyDescent="0.3">
      <c r="A35" s="14">
        <v>5</v>
      </c>
      <c r="B35" s="15" t="s">
        <v>1120</v>
      </c>
      <c r="C35" s="19" t="s">
        <v>159</v>
      </c>
      <c r="D35" s="19" t="s">
        <v>798</v>
      </c>
      <c r="E35" s="13" t="s">
        <v>40</v>
      </c>
      <c r="F35" s="282" t="s">
        <v>925</v>
      </c>
      <c r="G35" s="38" t="s">
        <v>96</v>
      </c>
      <c r="H35" s="18" t="s">
        <v>1328</v>
      </c>
    </row>
    <row r="36" spans="1:8" x14ac:dyDescent="0.3">
      <c r="A36" s="14"/>
      <c r="B36" s="15" t="s">
        <v>160</v>
      </c>
      <c r="C36" s="19" t="s">
        <v>161</v>
      </c>
      <c r="D36" s="26" t="s">
        <v>417</v>
      </c>
      <c r="E36" s="21" t="s">
        <v>162</v>
      </c>
      <c r="F36" s="283" t="s">
        <v>507</v>
      </c>
      <c r="G36" s="28" t="s">
        <v>508</v>
      </c>
      <c r="H36" s="18" t="s">
        <v>1329</v>
      </c>
    </row>
    <row r="37" spans="1:8" ht="18" x14ac:dyDescent="0.35">
      <c r="A37" s="14"/>
      <c r="B37" s="15"/>
      <c r="C37" s="19" t="s">
        <v>163</v>
      </c>
      <c r="D37" s="26" t="s">
        <v>90</v>
      </c>
      <c r="E37" s="21" t="s">
        <v>164</v>
      </c>
      <c r="F37" s="305" t="s">
        <v>931</v>
      </c>
      <c r="G37" s="14"/>
      <c r="H37" s="18" t="s">
        <v>1330</v>
      </c>
    </row>
    <row r="38" spans="1:8" ht="18" x14ac:dyDescent="0.35">
      <c r="A38" s="14"/>
      <c r="B38" s="15"/>
      <c r="C38" s="19" t="s">
        <v>165</v>
      </c>
      <c r="D38" s="26" t="s">
        <v>178</v>
      </c>
      <c r="E38" s="14"/>
      <c r="F38" s="305" t="s">
        <v>951</v>
      </c>
      <c r="G38" s="14"/>
      <c r="H38" s="298"/>
    </row>
    <row r="39" spans="1:8" x14ac:dyDescent="0.3">
      <c r="A39" s="14"/>
      <c r="B39" s="15"/>
      <c r="C39" s="19"/>
      <c r="D39" s="26" t="s">
        <v>166</v>
      </c>
      <c r="E39" s="14"/>
      <c r="F39" s="207"/>
      <c r="G39" s="14"/>
      <c r="H39" s="298"/>
    </row>
    <row r="40" spans="1:8" x14ac:dyDescent="0.3">
      <c r="A40" s="14"/>
      <c r="B40" s="15"/>
      <c r="C40" s="19"/>
      <c r="D40" s="26" t="s">
        <v>167</v>
      </c>
      <c r="E40" s="14"/>
      <c r="F40" s="207"/>
      <c r="G40" s="14"/>
      <c r="H40" s="18"/>
    </row>
    <row r="41" spans="1:8" x14ac:dyDescent="0.3">
      <c r="A41" s="14"/>
      <c r="B41" s="15"/>
      <c r="C41" s="19"/>
      <c r="D41" s="26"/>
      <c r="E41" s="14"/>
      <c r="F41" s="211"/>
      <c r="G41" s="14"/>
      <c r="H41" s="18"/>
    </row>
    <row r="42" spans="1:8" x14ac:dyDescent="0.3">
      <c r="A42" s="14"/>
      <c r="B42" s="15"/>
      <c r="C42" s="19"/>
      <c r="D42" s="19"/>
      <c r="E42" s="14"/>
      <c r="F42" s="207"/>
      <c r="G42" s="14"/>
      <c r="H42" s="18"/>
    </row>
    <row r="43" spans="1:8" x14ac:dyDescent="0.3">
      <c r="A43" s="207">
        <v>6</v>
      </c>
      <c r="B43" s="208" t="s">
        <v>818</v>
      </c>
      <c r="C43" s="209" t="s">
        <v>819</v>
      </c>
      <c r="D43" s="209" t="s">
        <v>798</v>
      </c>
      <c r="E43" s="206" t="s">
        <v>40</v>
      </c>
      <c r="F43" s="282" t="s">
        <v>925</v>
      </c>
      <c r="G43" s="214" t="s">
        <v>96</v>
      </c>
      <c r="H43" s="206" t="s">
        <v>1332</v>
      </c>
    </row>
    <row r="44" spans="1:8" x14ac:dyDescent="0.3">
      <c r="A44" s="207"/>
      <c r="B44" s="208" t="s">
        <v>820</v>
      </c>
      <c r="C44" s="209" t="s">
        <v>821</v>
      </c>
      <c r="D44" s="209" t="s">
        <v>822</v>
      </c>
      <c r="E44" s="210" t="s">
        <v>157</v>
      </c>
      <c r="F44" s="283" t="s">
        <v>932</v>
      </c>
      <c r="G44" s="212" t="s">
        <v>823</v>
      </c>
      <c r="H44" s="206" t="s">
        <v>1333</v>
      </c>
    </row>
    <row r="45" spans="1:8" ht="18" x14ac:dyDescent="0.35">
      <c r="A45" s="207"/>
      <c r="B45" s="208"/>
      <c r="C45" s="209" t="s">
        <v>64</v>
      </c>
      <c r="D45" s="209" t="s">
        <v>824</v>
      </c>
      <c r="E45" s="210" t="s">
        <v>158</v>
      </c>
      <c r="F45" s="305" t="s">
        <v>952</v>
      </c>
      <c r="G45" s="207"/>
      <c r="H45" s="206"/>
    </row>
    <row r="46" spans="1:8" ht="18" x14ac:dyDescent="0.35">
      <c r="A46" s="207"/>
      <c r="B46" s="209"/>
      <c r="C46" s="209"/>
      <c r="D46" s="209" t="s">
        <v>825</v>
      </c>
      <c r="E46" s="207"/>
      <c r="F46" s="305" t="s">
        <v>953</v>
      </c>
      <c r="G46" s="211"/>
      <c r="H46" s="206"/>
    </row>
    <row r="47" spans="1:8" x14ac:dyDescent="0.3">
      <c r="A47" s="207"/>
      <c r="B47" s="209"/>
      <c r="C47" s="209"/>
      <c r="D47" s="209" t="s">
        <v>826</v>
      </c>
      <c r="E47" s="207"/>
      <c r="F47" s="211"/>
      <c r="G47" s="211"/>
      <c r="H47" s="206"/>
    </row>
    <row r="48" spans="1:8" x14ac:dyDescent="0.3">
      <c r="A48" s="207"/>
      <c r="B48" s="209"/>
      <c r="C48" s="218"/>
      <c r="D48" s="209"/>
      <c r="E48" s="207"/>
      <c r="F48" s="207"/>
      <c r="G48" s="207"/>
      <c r="H48" s="206"/>
    </row>
    <row r="49" spans="1:8" x14ac:dyDescent="0.3">
      <c r="A49" s="207"/>
      <c r="B49" s="209"/>
      <c r="C49" s="209"/>
      <c r="D49" s="209"/>
      <c r="E49" s="207"/>
      <c r="F49" s="207"/>
      <c r="G49" s="207"/>
      <c r="H49" s="206"/>
    </row>
    <row r="50" spans="1:8" x14ac:dyDescent="0.3">
      <c r="A50" s="216"/>
      <c r="B50" s="215"/>
      <c r="C50" s="215"/>
      <c r="D50" s="215"/>
      <c r="E50" s="216"/>
      <c r="F50" s="216"/>
      <c r="G50" s="216"/>
      <c r="H50" s="217"/>
    </row>
  </sheetData>
  <mergeCells count="2">
    <mergeCell ref="A1:H1"/>
    <mergeCell ref="B34:F34"/>
  </mergeCells>
  <phoneticPr fontId="1" type="noConversion"/>
  <pageMargins left="0.17" right="0.21" top="0.82677165354330717" bottom="0.35433070866141736" header="0.51181102362204722" footer="0.23622047244094491"/>
  <pageSetup paperSize="9" orientation="landscape" r:id="rId1"/>
  <headerFooter alignWithMargins="0">
    <oddFooter>&amp;Rส.สหเวชศาสตร์ฯ  /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37" workbookViewId="0">
      <selection activeCell="G5" sqref="G5"/>
    </sheetView>
  </sheetViews>
  <sheetFormatPr defaultColWidth="9.125" defaultRowHeight="15.6" x14ac:dyDescent="0.3"/>
  <cols>
    <col min="1" max="1" width="7.75" style="7" customWidth="1"/>
    <col min="2" max="2" width="11.875" style="86" customWidth="1"/>
    <col min="3" max="3" width="24.75" style="2" customWidth="1"/>
    <col min="4" max="4" width="28.5" style="2" customWidth="1"/>
    <col min="5" max="5" width="14.125" style="7" customWidth="1"/>
    <col min="6" max="6" width="22" style="7" customWidth="1"/>
    <col min="7" max="7" width="19" style="7" customWidth="1"/>
    <col min="8" max="8" width="25.875" style="2" customWidth="1"/>
    <col min="9" max="16384" width="9.125" style="2"/>
  </cols>
  <sheetData>
    <row r="1" spans="1:8" ht="21" x14ac:dyDescent="0.4">
      <c r="A1" s="613" t="s">
        <v>108</v>
      </c>
      <c r="B1" s="613"/>
      <c r="C1" s="613"/>
      <c r="D1" s="613"/>
      <c r="E1" s="613"/>
      <c r="F1" s="613"/>
      <c r="G1" s="613"/>
      <c r="H1" s="613"/>
    </row>
    <row r="2" spans="1:8" s="86" customFormat="1" x14ac:dyDescent="0.3">
      <c r="A2" s="1" t="s">
        <v>19</v>
      </c>
      <c r="B2" s="1" t="s">
        <v>20</v>
      </c>
      <c r="C2" s="1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s="86" customFormat="1" x14ac:dyDescent="0.3">
      <c r="A3" s="3"/>
      <c r="B3" s="3"/>
      <c r="C3" s="3"/>
      <c r="D3" s="3"/>
      <c r="E3" s="3"/>
      <c r="F3" s="3" t="s">
        <v>39</v>
      </c>
      <c r="G3" s="3" t="s">
        <v>42</v>
      </c>
      <c r="H3" s="93"/>
    </row>
    <row r="4" spans="1:8" x14ac:dyDescent="0.3">
      <c r="A4" s="14">
        <v>1</v>
      </c>
      <c r="B4" s="34" t="s">
        <v>718</v>
      </c>
      <c r="C4" s="16" t="s">
        <v>721</v>
      </c>
      <c r="D4" s="18" t="s">
        <v>716</v>
      </c>
      <c r="E4" s="206" t="s">
        <v>857</v>
      </c>
      <c r="F4" s="28" t="s">
        <v>717</v>
      </c>
      <c r="G4" s="38" t="s">
        <v>759</v>
      </c>
      <c r="H4" s="206" t="s">
        <v>1377</v>
      </c>
    </row>
    <row r="5" spans="1:8" x14ac:dyDescent="0.3">
      <c r="A5" s="14"/>
      <c r="B5" s="34" t="s">
        <v>719</v>
      </c>
      <c r="C5" s="16" t="s">
        <v>722</v>
      </c>
      <c r="D5" s="18" t="s">
        <v>720</v>
      </c>
      <c r="E5" s="13"/>
      <c r="F5" s="28" t="s">
        <v>979</v>
      </c>
      <c r="G5" s="207" t="s">
        <v>1401</v>
      </c>
      <c r="H5" s="32"/>
    </row>
    <row r="6" spans="1:8" x14ac:dyDescent="0.3">
      <c r="A6" s="14"/>
      <c r="B6" s="34"/>
      <c r="C6" s="16" t="s">
        <v>723</v>
      </c>
      <c r="D6" s="18" t="s">
        <v>90</v>
      </c>
      <c r="E6" s="13"/>
      <c r="F6" s="28"/>
      <c r="G6" s="38"/>
      <c r="H6" s="32"/>
    </row>
    <row r="7" spans="1:8" x14ac:dyDescent="0.3">
      <c r="A7" s="14"/>
      <c r="B7" s="34"/>
      <c r="C7" s="16" t="s">
        <v>724</v>
      </c>
      <c r="D7" s="18" t="s">
        <v>725</v>
      </c>
      <c r="E7" s="13"/>
      <c r="F7" s="28"/>
      <c r="G7" s="38"/>
      <c r="H7" s="32"/>
    </row>
    <row r="8" spans="1:8" x14ac:dyDescent="0.3">
      <c r="A8" s="14"/>
      <c r="B8" s="34"/>
      <c r="C8" s="16" t="s">
        <v>722</v>
      </c>
      <c r="D8" s="18" t="s">
        <v>726</v>
      </c>
      <c r="E8" s="13"/>
      <c r="F8" s="28"/>
      <c r="G8" s="38"/>
      <c r="H8" s="32"/>
    </row>
    <row r="9" spans="1:8" x14ac:dyDescent="0.3">
      <c r="A9" s="14"/>
      <c r="B9" s="34"/>
      <c r="C9" s="16" t="s">
        <v>60</v>
      </c>
      <c r="D9" s="18" t="s">
        <v>61</v>
      </c>
      <c r="E9" s="13"/>
      <c r="F9" s="28"/>
      <c r="G9" s="38"/>
      <c r="H9" s="32"/>
    </row>
    <row r="10" spans="1:8" x14ac:dyDescent="0.3">
      <c r="A10" s="14"/>
      <c r="B10" s="34"/>
      <c r="C10" s="16"/>
      <c r="D10" s="18" t="s">
        <v>727</v>
      </c>
      <c r="E10" s="13"/>
      <c r="F10" s="28"/>
      <c r="G10" s="38"/>
      <c r="H10" s="32"/>
    </row>
    <row r="11" spans="1:8" x14ac:dyDescent="0.3">
      <c r="A11" s="14"/>
      <c r="B11" s="34"/>
      <c r="C11" s="16"/>
      <c r="D11" s="18"/>
      <c r="E11" s="13"/>
      <c r="F11" s="28"/>
      <c r="G11" s="38"/>
      <c r="H11" s="32"/>
    </row>
    <row r="12" spans="1:8" x14ac:dyDescent="0.3">
      <c r="A12" s="14"/>
      <c r="B12" s="34"/>
      <c r="C12" s="16"/>
      <c r="D12" s="18"/>
      <c r="E12" s="13"/>
      <c r="F12" s="28"/>
      <c r="G12" s="38"/>
      <c r="H12" s="32"/>
    </row>
    <row r="13" spans="1:8" x14ac:dyDescent="0.3">
      <c r="A13" s="296">
        <v>2</v>
      </c>
      <c r="B13" s="297" t="s">
        <v>847</v>
      </c>
      <c r="C13" s="298" t="s">
        <v>850</v>
      </c>
      <c r="D13" s="299" t="s">
        <v>716</v>
      </c>
      <c r="E13" s="300" t="s">
        <v>857</v>
      </c>
      <c r="F13" s="301" t="s">
        <v>858</v>
      </c>
      <c r="G13" s="296" t="s">
        <v>967</v>
      </c>
      <c r="H13" s="206" t="s">
        <v>1378</v>
      </c>
    </row>
    <row r="14" spans="1:8" x14ac:dyDescent="0.3">
      <c r="A14" s="296"/>
      <c r="B14" s="297" t="s">
        <v>848</v>
      </c>
      <c r="C14" s="303" t="s">
        <v>606</v>
      </c>
      <c r="D14" s="299" t="s">
        <v>852</v>
      </c>
      <c r="E14" s="300"/>
      <c r="F14" s="219" t="s">
        <v>979</v>
      </c>
      <c r="G14" s="207" t="s">
        <v>1401</v>
      </c>
      <c r="H14" s="206"/>
    </row>
    <row r="15" spans="1:8" x14ac:dyDescent="0.3">
      <c r="A15" s="296"/>
      <c r="B15" s="297"/>
      <c r="C15" s="303" t="s">
        <v>851</v>
      </c>
      <c r="D15" s="299" t="s">
        <v>90</v>
      </c>
      <c r="E15" s="300"/>
      <c r="F15" s="301"/>
      <c r="G15" s="304"/>
      <c r="H15" s="206"/>
    </row>
    <row r="16" spans="1:8" x14ac:dyDescent="0.3">
      <c r="A16" s="296"/>
      <c r="B16" s="297"/>
      <c r="C16" s="303" t="s">
        <v>606</v>
      </c>
      <c r="D16" s="299" t="s">
        <v>853</v>
      </c>
      <c r="E16" s="300"/>
      <c r="F16" s="301"/>
      <c r="G16" s="304"/>
      <c r="H16" s="206"/>
    </row>
    <row r="17" spans="1:8" x14ac:dyDescent="0.3">
      <c r="A17" s="296"/>
      <c r="B17" s="297"/>
      <c r="C17" s="303"/>
      <c r="D17" s="299" t="s">
        <v>854</v>
      </c>
      <c r="E17" s="300"/>
      <c r="F17" s="301"/>
      <c r="G17" s="304"/>
      <c r="H17" s="206"/>
    </row>
    <row r="18" spans="1:8" x14ac:dyDescent="0.3">
      <c r="A18" s="296"/>
      <c r="B18" s="297"/>
      <c r="C18" s="303"/>
      <c r="D18" s="299" t="s">
        <v>855</v>
      </c>
      <c r="E18" s="300"/>
      <c r="F18" s="301"/>
      <c r="G18" s="304"/>
      <c r="H18" s="302"/>
    </row>
    <row r="19" spans="1:8" x14ac:dyDescent="0.3">
      <c r="A19" s="296"/>
      <c r="B19" s="297"/>
      <c r="C19" s="303"/>
      <c r="D19" s="299" t="s">
        <v>856</v>
      </c>
      <c r="E19" s="300"/>
      <c r="F19" s="301"/>
      <c r="G19" s="304"/>
      <c r="H19" s="302"/>
    </row>
    <row r="20" spans="1:8" x14ac:dyDescent="0.3">
      <c r="A20" s="296"/>
      <c r="B20" s="297"/>
      <c r="C20" s="303"/>
      <c r="D20" s="299"/>
      <c r="E20" s="300"/>
      <c r="F20" s="301"/>
      <c r="G20" s="304"/>
      <c r="H20" s="302"/>
    </row>
    <row r="21" spans="1:8" x14ac:dyDescent="0.3">
      <c r="A21" s="296"/>
      <c r="B21" s="297"/>
      <c r="C21" s="303"/>
      <c r="D21" s="299"/>
      <c r="E21" s="300"/>
      <c r="F21" s="301"/>
      <c r="G21" s="304"/>
      <c r="H21" s="302"/>
    </row>
    <row r="22" spans="1:8" x14ac:dyDescent="0.3">
      <c r="A22" s="296">
        <v>3</v>
      </c>
      <c r="B22" s="297" t="s">
        <v>863</v>
      </c>
      <c r="C22" s="298" t="s">
        <v>850</v>
      </c>
      <c r="D22" s="299" t="s">
        <v>716</v>
      </c>
      <c r="E22" s="300" t="s">
        <v>857</v>
      </c>
      <c r="F22" s="301" t="s">
        <v>858</v>
      </c>
      <c r="G22" s="296" t="s">
        <v>967</v>
      </c>
      <c r="H22" s="206" t="s">
        <v>1378</v>
      </c>
    </row>
    <row r="23" spans="1:8" x14ac:dyDescent="0.3">
      <c r="A23" s="296"/>
      <c r="B23" s="297" t="s">
        <v>849</v>
      </c>
      <c r="C23" s="303" t="s">
        <v>63</v>
      </c>
      <c r="D23" s="299" t="s">
        <v>720</v>
      </c>
      <c r="E23" s="300"/>
      <c r="F23" s="219" t="s">
        <v>979</v>
      </c>
      <c r="G23" s="207" t="s">
        <v>1401</v>
      </c>
      <c r="H23" s="302"/>
    </row>
    <row r="24" spans="1:8" x14ac:dyDescent="0.3">
      <c r="A24" s="296"/>
      <c r="B24" s="297"/>
      <c r="C24" s="303" t="s">
        <v>851</v>
      </c>
      <c r="D24" s="299" t="s">
        <v>90</v>
      </c>
      <c r="E24" s="300"/>
      <c r="F24" s="301"/>
      <c r="G24" s="304"/>
      <c r="H24" s="302"/>
    </row>
    <row r="25" spans="1:8" x14ac:dyDescent="0.3">
      <c r="A25" s="296"/>
      <c r="B25" s="297"/>
      <c r="C25" s="303" t="s">
        <v>859</v>
      </c>
      <c r="D25" s="299" t="s">
        <v>853</v>
      </c>
      <c r="E25" s="300"/>
      <c r="F25" s="301"/>
      <c r="G25" s="304"/>
      <c r="H25" s="302"/>
    </row>
    <row r="26" spans="1:8" x14ac:dyDescent="0.3">
      <c r="A26" s="296"/>
      <c r="B26" s="297"/>
      <c r="C26" s="303"/>
      <c r="D26" s="299" t="s">
        <v>854</v>
      </c>
      <c r="E26" s="300"/>
      <c r="F26" s="301"/>
      <c r="G26" s="304"/>
      <c r="H26" s="302"/>
    </row>
    <row r="27" spans="1:8" x14ac:dyDescent="0.3">
      <c r="A27" s="296"/>
      <c r="B27" s="297"/>
      <c r="C27" s="303"/>
      <c r="D27" s="299" t="s">
        <v>860</v>
      </c>
      <c r="E27" s="300"/>
      <c r="F27" s="301"/>
      <c r="G27" s="304"/>
      <c r="H27" s="302"/>
    </row>
    <row r="28" spans="1:8" x14ac:dyDescent="0.3">
      <c r="A28" s="296"/>
      <c r="B28" s="297"/>
      <c r="C28" s="303"/>
      <c r="D28" s="299" t="s">
        <v>856</v>
      </c>
      <c r="E28" s="300"/>
      <c r="F28" s="301"/>
      <c r="G28" s="304"/>
      <c r="H28" s="302"/>
    </row>
    <row r="29" spans="1:8" x14ac:dyDescent="0.3">
      <c r="A29" s="296"/>
      <c r="B29" s="297"/>
      <c r="C29" s="303"/>
      <c r="D29" s="299"/>
      <c r="E29" s="300"/>
      <c r="F29" s="301"/>
      <c r="G29" s="304"/>
      <c r="H29" s="302"/>
    </row>
    <row r="30" spans="1:8" x14ac:dyDescent="0.3">
      <c r="A30" s="296"/>
      <c r="B30" s="297"/>
      <c r="C30" s="303"/>
      <c r="D30" s="299"/>
      <c r="E30" s="300"/>
      <c r="F30" s="301"/>
      <c r="G30" s="304"/>
      <c r="H30" s="302"/>
    </row>
    <row r="31" spans="1:8" x14ac:dyDescent="0.3">
      <c r="A31" s="296"/>
      <c r="B31" s="297"/>
      <c r="C31" s="303"/>
      <c r="D31" s="299"/>
      <c r="E31" s="300"/>
      <c r="F31" s="301"/>
      <c r="G31" s="304"/>
      <c r="H31" s="302"/>
    </row>
    <row r="32" spans="1:8" x14ac:dyDescent="0.3">
      <c r="A32" s="296"/>
      <c r="B32" s="297"/>
      <c r="C32" s="303"/>
      <c r="D32" s="299"/>
      <c r="E32" s="300"/>
      <c r="F32" s="301"/>
      <c r="G32" s="304"/>
      <c r="H32" s="302"/>
    </row>
    <row r="33" spans="1:8" x14ac:dyDescent="0.3">
      <c r="A33" s="315"/>
      <c r="B33" s="316"/>
      <c r="C33" s="317"/>
      <c r="D33" s="318"/>
      <c r="E33" s="319"/>
      <c r="F33" s="320"/>
      <c r="G33" s="321"/>
      <c r="H33" s="322"/>
    </row>
    <row r="34" spans="1:8" x14ac:dyDescent="0.3">
      <c r="A34" s="100">
        <v>4</v>
      </c>
      <c r="B34" s="380" t="s">
        <v>865</v>
      </c>
      <c r="C34" s="381" t="s">
        <v>867</v>
      </c>
      <c r="D34" s="382" t="s">
        <v>716</v>
      </c>
      <c r="E34" s="314" t="s">
        <v>40</v>
      </c>
      <c r="F34" s="375" t="s">
        <v>874</v>
      </c>
      <c r="G34" s="157" t="s">
        <v>1088</v>
      </c>
      <c r="H34" s="206" t="s">
        <v>1378</v>
      </c>
    </row>
    <row r="35" spans="1:8" x14ac:dyDescent="0.3">
      <c r="A35" s="207"/>
      <c r="B35" s="34" t="s">
        <v>866</v>
      </c>
      <c r="C35" s="16" t="s">
        <v>26</v>
      </c>
      <c r="D35" s="18" t="s">
        <v>873</v>
      </c>
      <c r="E35" s="206"/>
      <c r="F35" s="219" t="s">
        <v>979</v>
      </c>
      <c r="G35" s="207" t="s">
        <v>1401</v>
      </c>
      <c r="H35" s="213"/>
    </row>
    <row r="36" spans="1:8" x14ac:dyDescent="0.3">
      <c r="A36" s="207"/>
      <c r="B36" s="34"/>
      <c r="C36" s="16" t="s">
        <v>868</v>
      </c>
      <c r="D36" s="18" t="s">
        <v>872</v>
      </c>
      <c r="E36" s="206"/>
      <c r="F36" s="219"/>
      <c r="G36" s="220"/>
      <c r="H36" s="213"/>
    </row>
    <row r="37" spans="1:8" x14ac:dyDescent="0.3">
      <c r="A37" s="207"/>
      <c r="B37" s="34"/>
      <c r="C37" s="16" t="s">
        <v>26</v>
      </c>
      <c r="D37" s="18" t="s">
        <v>869</v>
      </c>
      <c r="E37" s="206"/>
      <c r="F37" s="219"/>
      <c r="G37" s="220"/>
      <c r="H37" s="213"/>
    </row>
    <row r="38" spans="1:8" x14ac:dyDescent="0.3">
      <c r="A38" s="207"/>
      <c r="B38" s="34"/>
      <c r="C38" s="16"/>
      <c r="D38" s="18" t="s">
        <v>870</v>
      </c>
      <c r="E38" s="206"/>
      <c r="F38" s="219"/>
      <c r="G38" s="220"/>
      <c r="H38" s="213"/>
    </row>
    <row r="39" spans="1:8" x14ac:dyDescent="0.3">
      <c r="A39" s="207"/>
      <c r="B39" s="34"/>
      <c r="C39" s="16"/>
      <c r="D39" s="18" t="s">
        <v>871</v>
      </c>
      <c r="E39" s="206"/>
      <c r="F39" s="219"/>
      <c r="G39" s="220"/>
      <c r="H39" s="213"/>
    </row>
    <row r="40" spans="1:8" x14ac:dyDescent="0.3">
      <c r="A40" s="207"/>
      <c r="B40" s="34"/>
      <c r="C40" s="16"/>
      <c r="D40" s="18" t="s">
        <v>26</v>
      </c>
      <c r="E40" s="206"/>
      <c r="F40" s="219"/>
      <c r="G40" s="220"/>
      <c r="H40" s="213"/>
    </row>
    <row r="41" spans="1:8" x14ac:dyDescent="0.3">
      <c r="A41" s="207"/>
      <c r="B41" s="34"/>
      <c r="C41" s="16"/>
      <c r="D41" s="18"/>
      <c r="E41" s="206"/>
      <c r="F41" s="219"/>
      <c r="G41" s="220"/>
      <c r="H41" s="213"/>
    </row>
    <row r="42" spans="1:8" x14ac:dyDescent="0.3">
      <c r="A42" s="207"/>
      <c r="B42" s="34"/>
      <c r="C42" s="16"/>
      <c r="D42" s="18"/>
      <c r="E42" s="206"/>
      <c r="F42" s="219"/>
      <c r="G42" s="220"/>
      <c r="H42" s="213"/>
    </row>
    <row r="43" spans="1:8" x14ac:dyDescent="0.3">
      <c r="A43" s="207">
        <v>5</v>
      </c>
      <c r="B43" s="34" t="s">
        <v>1089</v>
      </c>
      <c r="C43" s="16" t="s">
        <v>1091</v>
      </c>
      <c r="D43" s="18" t="s">
        <v>716</v>
      </c>
      <c r="E43" s="206" t="s">
        <v>1101</v>
      </c>
      <c r="F43" s="219" t="s">
        <v>1239</v>
      </c>
      <c r="G43" s="220" t="s">
        <v>1240</v>
      </c>
      <c r="H43" s="206" t="s">
        <v>1378</v>
      </c>
    </row>
    <row r="44" spans="1:8" x14ac:dyDescent="0.3">
      <c r="A44" s="207"/>
      <c r="B44" s="34" t="s">
        <v>1090</v>
      </c>
      <c r="C44" s="16" t="s">
        <v>1092</v>
      </c>
      <c r="D44" s="18" t="s">
        <v>1096</v>
      </c>
      <c r="E44" s="206"/>
      <c r="F44" s="219" t="s">
        <v>1124</v>
      </c>
      <c r="G44" s="207" t="s">
        <v>1401</v>
      </c>
      <c r="H44" s="213"/>
    </row>
    <row r="45" spans="1:8" x14ac:dyDescent="0.3">
      <c r="A45" s="207"/>
      <c r="B45" s="34"/>
      <c r="C45" s="16" t="s">
        <v>606</v>
      </c>
      <c r="D45" s="18" t="s">
        <v>1097</v>
      </c>
      <c r="E45" s="206"/>
      <c r="F45" s="219"/>
      <c r="G45" s="220"/>
      <c r="H45" s="213"/>
    </row>
    <row r="46" spans="1:8" x14ac:dyDescent="0.3">
      <c r="A46" s="207"/>
      <c r="B46" s="34"/>
      <c r="C46" s="16" t="s">
        <v>1093</v>
      </c>
      <c r="D46" s="18" t="s">
        <v>1098</v>
      </c>
      <c r="E46" s="206"/>
      <c r="F46" s="219"/>
      <c r="G46" s="220"/>
      <c r="H46" s="213"/>
    </row>
    <row r="47" spans="1:8" x14ac:dyDescent="0.3">
      <c r="A47" s="207"/>
      <c r="B47" s="34"/>
      <c r="C47" s="16" t="s">
        <v>1094</v>
      </c>
      <c r="D47" s="18" t="s">
        <v>1145</v>
      </c>
      <c r="E47" s="206"/>
      <c r="F47" s="219"/>
      <c r="G47" s="220"/>
      <c r="H47" s="213"/>
    </row>
    <row r="48" spans="1:8" x14ac:dyDescent="0.3">
      <c r="A48" s="207"/>
      <c r="B48" s="34"/>
      <c r="C48" s="16" t="s">
        <v>1095</v>
      </c>
      <c r="D48" s="18" t="s">
        <v>1099</v>
      </c>
      <c r="E48" s="206"/>
      <c r="F48" s="219"/>
      <c r="G48" s="220"/>
      <c r="H48" s="213"/>
    </row>
    <row r="49" spans="1:8" x14ac:dyDescent="0.3">
      <c r="A49" s="207"/>
      <c r="B49" s="34"/>
      <c r="C49" s="16" t="s">
        <v>29</v>
      </c>
      <c r="D49" s="18" t="s">
        <v>1100</v>
      </c>
      <c r="E49" s="206"/>
      <c r="F49" s="219"/>
      <c r="G49" s="220"/>
      <c r="H49" s="213"/>
    </row>
    <row r="50" spans="1:8" x14ac:dyDescent="0.3">
      <c r="A50" s="207"/>
      <c r="B50" s="34"/>
      <c r="C50" s="16"/>
      <c r="D50" s="18" t="s">
        <v>63</v>
      </c>
      <c r="E50" s="206"/>
      <c r="F50" s="219"/>
      <c r="G50" s="220"/>
      <c r="H50" s="213"/>
    </row>
    <row r="51" spans="1:8" x14ac:dyDescent="0.3">
      <c r="A51" s="207"/>
      <c r="B51" s="34"/>
      <c r="C51" s="16"/>
      <c r="D51" s="18"/>
      <c r="E51" s="206"/>
      <c r="F51" s="219"/>
      <c r="G51" s="220"/>
      <c r="H51" s="213"/>
    </row>
    <row r="52" spans="1:8" x14ac:dyDescent="0.3">
      <c r="A52" s="207"/>
      <c r="B52" s="34"/>
      <c r="C52" s="16"/>
      <c r="D52" s="18"/>
      <c r="E52" s="206"/>
      <c r="F52" s="219"/>
      <c r="G52" s="220"/>
      <c r="H52" s="213"/>
    </row>
    <row r="53" spans="1:8" x14ac:dyDescent="0.3">
      <c r="A53" s="14"/>
      <c r="B53" s="615" t="s">
        <v>213</v>
      </c>
      <c r="C53" s="615"/>
      <c r="D53" s="615"/>
      <c r="E53" s="615"/>
      <c r="F53" s="615"/>
      <c r="G53" s="14"/>
      <c r="H53" s="19"/>
    </row>
    <row r="54" spans="1:8" x14ac:dyDescent="0.3">
      <c r="A54" s="207">
        <v>6</v>
      </c>
      <c r="B54" s="208" t="s">
        <v>130</v>
      </c>
      <c r="C54" s="209" t="s">
        <v>204</v>
      </c>
      <c r="D54" s="209" t="s">
        <v>547</v>
      </c>
      <c r="E54" s="206" t="s">
        <v>27</v>
      </c>
      <c r="F54" s="290" t="s">
        <v>925</v>
      </c>
      <c r="G54" s="220" t="s">
        <v>96</v>
      </c>
      <c r="H54" s="18" t="s">
        <v>1331</v>
      </c>
    </row>
    <row r="55" spans="1:8" x14ac:dyDescent="0.3">
      <c r="A55" s="207"/>
      <c r="B55" s="208" t="s">
        <v>131</v>
      </c>
      <c r="C55" s="209" t="s">
        <v>205</v>
      </c>
      <c r="D55" s="209" t="s">
        <v>112</v>
      </c>
      <c r="E55" s="18" t="s">
        <v>10</v>
      </c>
      <c r="F55" s="291" t="s">
        <v>651</v>
      </c>
      <c r="G55" s="219" t="s">
        <v>652</v>
      </c>
      <c r="H55" s="18"/>
    </row>
    <row r="56" spans="1:8" ht="18" x14ac:dyDescent="0.35">
      <c r="A56" s="207"/>
      <c r="B56" s="208"/>
      <c r="C56" s="209" t="s">
        <v>133</v>
      </c>
      <c r="D56" s="209" t="s">
        <v>132</v>
      </c>
      <c r="E56" s="33" t="s">
        <v>11</v>
      </c>
      <c r="F56" s="305" t="s">
        <v>933</v>
      </c>
      <c r="G56" s="207"/>
      <c r="H56" s="18"/>
    </row>
    <row r="57" spans="1:8" ht="18" x14ac:dyDescent="0.35">
      <c r="A57" s="207"/>
      <c r="B57" s="208"/>
      <c r="C57" s="209" t="s">
        <v>206</v>
      </c>
      <c r="D57" s="209" t="s">
        <v>28</v>
      </c>
      <c r="E57" s="119"/>
      <c r="F57" s="305" t="s">
        <v>955</v>
      </c>
      <c r="G57" s="207"/>
      <c r="H57" s="18"/>
    </row>
    <row r="58" spans="1:8" x14ac:dyDescent="0.3">
      <c r="A58" s="14"/>
      <c r="B58" s="15"/>
      <c r="C58" s="19" t="s">
        <v>11</v>
      </c>
      <c r="D58" s="19" t="s">
        <v>29</v>
      </c>
      <c r="E58" s="14"/>
      <c r="F58" s="30"/>
      <c r="G58" s="14"/>
      <c r="H58" s="18"/>
    </row>
    <row r="59" spans="1:8" x14ac:dyDescent="0.3">
      <c r="A59" s="14"/>
      <c r="B59" s="15"/>
      <c r="C59" s="19" t="s">
        <v>29</v>
      </c>
      <c r="D59" s="19" t="s">
        <v>536</v>
      </c>
      <c r="E59" s="14"/>
      <c r="F59" s="14"/>
      <c r="G59" s="14"/>
      <c r="H59" s="26"/>
    </row>
    <row r="60" spans="1:8" x14ac:dyDescent="0.3">
      <c r="A60" s="14"/>
      <c r="B60" s="15"/>
      <c r="C60" s="19"/>
      <c r="D60" s="19" t="s">
        <v>537</v>
      </c>
      <c r="E60" s="14"/>
      <c r="F60" s="14"/>
      <c r="G60" s="14"/>
      <c r="H60" s="18"/>
    </row>
    <row r="61" spans="1:8" x14ac:dyDescent="0.3">
      <c r="A61" s="14"/>
      <c r="B61" s="15"/>
      <c r="C61" s="19"/>
      <c r="D61" s="19"/>
      <c r="E61" s="14"/>
      <c r="F61" s="14"/>
      <c r="G61" s="14"/>
      <c r="H61" s="18"/>
    </row>
    <row r="62" spans="1:8" x14ac:dyDescent="0.3">
      <c r="A62" s="14"/>
      <c r="B62" s="15"/>
      <c r="C62" s="19"/>
      <c r="D62" s="19"/>
      <c r="E62" s="14"/>
      <c r="F62" s="14"/>
      <c r="G62" s="14"/>
      <c r="H62" s="18"/>
    </row>
    <row r="63" spans="1:8" x14ac:dyDescent="0.3">
      <c r="A63" s="14"/>
      <c r="B63" s="15"/>
      <c r="C63" s="19"/>
      <c r="D63" s="19"/>
      <c r="E63" s="14"/>
      <c r="F63" s="14"/>
      <c r="G63" s="14"/>
      <c r="H63" s="18"/>
    </row>
    <row r="64" spans="1:8" x14ac:dyDescent="0.3">
      <c r="A64" s="14"/>
      <c r="B64" s="15"/>
      <c r="C64" s="19"/>
      <c r="D64" s="19"/>
      <c r="E64" s="14"/>
      <c r="F64" s="14"/>
      <c r="G64" s="14"/>
      <c r="H64" s="19"/>
    </row>
    <row r="65" spans="1:8" ht="21" x14ac:dyDescent="0.4">
      <c r="A65" s="199"/>
      <c r="B65" s="622" t="s">
        <v>964</v>
      </c>
      <c r="C65" s="623"/>
      <c r="D65" s="623"/>
      <c r="E65" s="623"/>
      <c r="F65" s="623"/>
      <c r="G65" s="624"/>
      <c r="H65" s="200"/>
    </row>
    <row r="66" spans="1:8" x14ac:dyDescent="0.3">
      <c r="A66" s="58">
        <v>1</v>
      </c>
      <c r="B66" s="65" t="s">
        <v>800</v>
      </c>
      <c r="C66" s="71" t="s">
        <v>802</v>
      </c>
      <c r="D66" s="71" t="s">
        <v>806</v>
      </c>
      <c r="E66" s="58" t="s">
        <v>812</v>
      </c>
      <c r="F66" s="58" t="s">
        <v>961</v>
      </c>
      <c r="G66" s="58" t="s">
        <v>362</v>
      </c>
      <c r="H66" s="58" t="s">
        <v>362</v>
      </c>
    </row>
    <row r="67" spans="1:8" x14ac:dyDescent="0.3">
      <c r="A67" s="58"/>
      <c r="B67" s="65" t="s">
        <v>801</v>
      </c>
      <c r="C67" s="71" t="s">
        <v>30</v>
      </c>
      <c r="D67" s="71" t="s">
        <v>807</v>
      </c>
      <c r="E67" s="58" t="s">
        <v>11</v>
      </c>
      <c r="F67" s="58" t="s">
        <v>962</v>
      </c>
      <c r="G67" s="58"/>
      <c r="H67" s="71"/>
    </row>
    <row r="68" spans="1:8" x14ac:dyDescent="0.3">
      <c r="A68" s="58"/>
      <c r="B68" s="65"/>
      <c r="C68" s="71" t="s">
        <v>803</v>
      </c>
      <c r="D68" s="71" t="s">
        <v>808</v>
      </c>
      <c r="E68" s="58"/>
      <c r="F68" s="58" t="s">
        <v>1007</v>
      </c>
      <c r="G68" s="58"/>
      <c r="H68" s="71"/>
    </row>
    <row r="69" spans="1:8" x14ac:dyDescent="0.3">
      <c r="A69" s="58"/>
      <c r="B69" s="65"/>
      <c r="C69" s="71" t="s">
        <v>29</v>
      </c>
      <c r="D69" s="71" t="s">
        <v>809</v>
      </c>
      <c r="E69" s="58"/>
      <c r="F69" s="58"/>
      <c r="G69" s="58"/>
      <c r="H69" s="71"/>
    </row>
    <row r="70" spans="1:8" x14ac:dyDescent="0.3">
      <c r="A70" s="58"/>
      <c r="B70" s="65"/>
      <c r="C70" s="71" t="s">
        <v>804</v>
      </c>
      <c r="D70" s="71" t="s">
        <v>810</v>
      </c>
      <c r="E70" s="58"/>
      <c r="F70" s="58"/>
      <c r="G70" s="58"/>
      <c r="H70" s="71"/>
    </row>
    <row r="71" spans="1:8" x14ac:dyDescent="0.3">
      <c r="A71" s="58"/>
      <c r="B71" s="65"/>
      <c r="C71" s="71" t="s">
        <v>805</v>
      </c>
      <c r="D71" s="71" t="s">
        <v>811</v>
      </c>
      <c r="E71" s="58"/>
      <c r="F71" s="58"/>
      <c r="G71" s="58"/>
      <c r="H71" s="71"/>
    </row>
    <row r="72" spans="1:8" x14ac:dyDescent="0.3">
      <c r="A72" s="58"/>
      <c r="B72" s="65"/>
      <c r="C72" s="71" t="s">
        <v>60</v>
      </c>
      <c r="D72" s="71"/>
      <c r="E72" s="58"/>
      <c r="F72" s="58"/>
      <c r="G72" s="58"/>
      <c r="H72" s="71"/>
    </row>
    <row r="73" spans="1:8" x14ac:dyDescent="0.3">
      <c r="A73" s="58"/>
      <c r="B73" s="65"/>
      <c r="C73" s="71"/>
      <c r="D73" s="71"/>
      <c r="E73" s="58"/>
      <c r="F73" s="58"/>
      <c r="G73" s="58"/>
      <c r="H73" s="71"/>
    </row>
    <row r="74" spans="1:8" x14ac:dyDescent="0.3">
      <c r="A74" s="58"/>
      <c r="B74" s="65"/>
      <c r="C74" s="71"/>
      <c r="D74" s="71"/>
      <c r="E74" s="58"/>
      <c r="F74" s="58"/>
      <c r="G74" s="58"/>
      <c r="H74" s="71"/>
    </row>
    <row r="75" spans="1:8" x14ac:dyDescent="0.3">
      <c r="A75" s="64"/>
      <c r="B75" s="66"/>
      <c r="C75" s="59"/>
      <c r="D75" s="59"/>
      <c r="E75" s="64"/>
      <c r="F75" s="64"/>
      <c r="G75" s="64"/>
      <c r="H75" s="59"/>
    </row>
  </sheetData>
  <mergeCells count="3">
    <mergeCell ref="A1:H1"/>
    <mergeCell ref="B53:F53"/>
    <mergeCell ref="B65:G65"/>
  </mergeCells>
  <pageMargins left="0.19685039370078741" right="0.19685039370078741" top="0.74803149606299213" bottom="0.43307086614173229" header="0.31496062992125984" footer="0.15748031496062992"/>
  <pageSetup paperSize="9" orientation="landscape" r:id="rId1"/>
  <headerFooter>
    <oddFooter>&amp;R&amp;12สาธารณสุขศาสตร์ /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47" sqref="C47"/>
    </sheetView>
  </sheetViews>
  <sheetFormatPr defaultColWidth="9.125" defaultRowHeight="15.6" x14ac:dyDescent="0.3"/>
  <cols>
    <col min="1" max="1" width="7.75" style="7" customWidth="1"/>
    <col min="2" max="2" width="13.375" style="2" customWidth="1"/>
    <col min="3" max="3" width="25" style="2" customWidth="1"/>
    <col min="4" max="4" width="26.625" style="2" customWidth="1"/>
    <col min="5" max="5" width="17" style="7" customWidth="1"/>
    <col min="6" max="6" width="19.625" style="7" customWidth="1"/>
    <col min="7" max="7" width="18.875" style="7" customWidth="1"/>
    <col min="8" max="8" width="28" style="2" customWidth="1"/>
    <col min="9" max="16384" width="9.125" style="2"/>
  </cols>
  <sheetData>
    <row r="1" spans="1:8" ht="21" x14ac:dyDescent="0.4">
      <c r="A1" s="613" t="s">
        <v>58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3"/>
      <c r="E3" s="3"/>
      <c r="F3" s="3" t="s">
        <v>39</v>
      </c>
      <c r="G3" s="3" t="s">
        <v>42</v>
      </c>
      <c r="H3" s="93"/>
    </row>
    <row r="4" spans="1:8" s="5" customFormat="1" x14ac:dyDescent="0.3">
      <c r="A4" s="28">
        <v>1</v>
      </c>
      <c r="B4" s="49" t="s">
        <v>740</v>
      </c>
      <c r="C4" s="41" t="s">
        <v>741</v>
      </c>
      <c r="D4" s="19" t="s">
        <v>799</v>
      </c>
      <c r="E4" s="21" t="s">
        <v>27</v>
      </c>
      <c r="F4" s="284" t="s">
        <v>925</v>
      </c>
      <c r="G4" s="14" t="s">
        <v>742</v>
      </c>
      <c r="H4" s="18" t="s">
        <v>1380</v>
      </c>
    </row>
    <row r="5" spans="1:8" s="5" customFormat="1" x14ac:dyDescent="0.3">
      <c r="A5" s="28"/>
      <c r="B5" s="49" t="s">
        <v>743</v>
      </c>
      <c r="C5" s="50" t="s">
        <v>744</v>
      </c>
      <c r="D5" s="21" t="s">
        <v>745</v>
      </c>
      <c r="E5" s="47" t="s">
        <v>410</v>
      </c>
      <c r="F5" s="285" t="s">
        <v>746</v>
      </c>
      <c r="G5" s="14" t="s">
        <v>747</v>
      </c>
      <c r="H5" s="18"/>
    </row>
    <row r="6" spans="1:8" s="5" customFormat="1" ht="18" x14ac:dyDescent="0.35">
      <c r="A6" s="28"/>
      <c r="B6" s="49"/>
      <c r="C6" s="50" t="s">
        <v>748</v>
      </c>
      <c r="D6" s="18" t="s">
        <v>749</v>
      </c>
      <c r="E6" s="21"/>
      <c r="F6" s="307" t="s">
        <v>956</v>
      </c>
      <c r="G6" s="25"/>
      <c r="H6" s="206"/>
    </row>
    <row r="7" spans="1:8" s="5" customFormat="1" ht="18" x14ac:dyDescent="0.35">
      <c r="A7" s="28"/>
      <c r="B7" s="49"/>
      <c r="C7" s="41" t="s">
        <v>750</v>
      </c>
      <c r="D7" s="19" t="s">
        <v>112</v>
      </c>
      <c r="E7" s="48"/>
      <c r="F7" s="307" t="s">
        <v>957</v>
      </c>
      <c r="G7" s="28"/>
      <c r="H7" s="26"/>
    </row>
    <row r="8" spans="1:8" s="5" customFormat="1" x14ac:dyDescent="0.3">
      <c r="A8" s="28"/>
      <c r="B8" s="49"/>
      <c r="C8" s="21"/>
      <c r="D8" s="19" t="s">
        <v>751</v>
      </c>
      <c r="E8" s="48"/>
      <c r="F8" s="21"/>
      <c r="G8" s="28"/>
      <c r="H8" s="26"/>
    </row>
    <row r="9" spans="1:8" s="5" customFormat="1" x14ac:dyDescent="0.3">
      <c r="A9" s="28"/>
      <c r="B9" s="49"/>
      <c r="C9" s="21"/>
      <c r="D9" s="13" t="s">
        <v>752</v>
      </c>
      <c r="E9" s="48"/>
      <c r="F9" s="21"/>
      <c r="G9" s="28"/>
      <c r="H9" s="18"/>
    </row>
    <row r="10" spans="1:8" s="5" customFormat="1" x14ac:dyDescent="0.3">
      <c r="A10" s="28"/>
      <c r="B10" s="19"/>
      <c r="C10" s="21"/>
      <c r="D10" s="13" t="s">
        <v>61</v>
      </c>
      <c r="E10" s="14"/>
      <c r="F10" s="14"/>
      <c r="G10" s="14"/>
      <c r="H10" s="18"/>
    </row>
    <row r="11" spans="1:8" s="5" customFormat="1" x14ac:dyDescent="0.3">
      <c r="A11" s="28"/>
      <c r="B11" s="19"/>
      <c r="C11" s="21"/>
      <c r="D11" s="47" t="s">
        <v>753</v>
      </c>
      <c r="E11" s="14"/>
      <c r="F11" s="14"/>
      <c r="G11" s="14"/>
      <c r="H11" s="206"/>
    </row>
    <row r="12" spans="1:8" s="5" customFormat="1" x14ac:dyDescent="0.3">
      <c r="A12" s="219"/>
      <c r="B12" s="209"/>
      <c r="C12" s="209"/>
      <c r="D12" s="47" t="s">
        <v>29</v>
      </c>
      <c r="E12" s="207"/>
      <c r="F12" s="207"/>
      <c r="G12" s="207"/>
      <c r="H12" s="206"/>
    </row>
    <row r="13" spans="1:8" s="5" customFormat="1" x14ac:dyDescent="0.3">
      <c r="A13" s="219"/>
      <c r="B13" s="209"/>
      <c r="C13" s="209"/>
      <c r="D13" s="209"/>
      <c r="E13" s="207"/>
      <c r="F13" s="207"/>
      <c r="G13" s="207"/>
      <c r="H13" s="209"/>
    </row>
    <row r="14" spans="1:8" s="5" customFormat="1" x14ac:dyDescent="0.3">
      <c r="A14" s="219"/>
      <c r="B14" s="46"/>
      <c r="C14" s="41"/>
      <c r="D14" s="206"/>
      <c r="E14" s="47"/>
      <c r="F14" s="219"/>
      <c r="G14" s="219"/>
      <c r="H14" s="208"/>
    </row>
    <row r="15" spans="1:8" s="5" customFormat="1" ht="18" x14ac:dyDescent="0.35">
      <c r="A15" s="219"/>
      <c r="B15" s="616" t="s">
        <v>1184</v>
      </c>
      <c r="C15" s="617"/>
      <c r="D15" s="617"/>
      <c r="E15" s="617"/>
      <c r="F15" s="617"/>
      <c r="G15" s="618"/>
      <c r="H15" s="208"/>
    </row>
    <row r="16" spans="1:8" s="5" customFormat="1" x14ac:dyDescent="0.3">
      <c r="A16" s="28">
        <v>2</v>
      </c>
      <c r="B16" s="46" t="s">
        <v>399</v>
      </c>
      <c r="C16" s="41" t="s">
        <v>403</v>
      </c>
      <c r="D16" s="13" t="s">
        <v>367</v>
      </c>
      <c r="E16" s="47" t="s">
        <v>40</v>
      </c>
      <c r="F16" s="28" t="s">
        <v>411</v>
      </c>
      <c r="G16" s="28" t="s">
        <v>411</v>
      </c>
      <c r="H16" s="210" t="s">
        <v>1381</v>
      </c>
    </row>
    <row r="17" spans="1:8" s="5" customFormat="1" x14ac:dyDescent="0.3">
      <c r="A17" s="28"/>
      <c r="B17" s="46" t="s">
        <v>400</v>
      </c>
      <c r="C17" s="41" t="s">
        <v>340</v>
      </c>
      <c r="D17" s="13" t="s">
        <v>368</v>
      </c>
      <c r="E17" s="47" t="s">
        <v>410</v>
      </c>
      <c r="F17" s="28" t="s">
        <v>386</v>
      </c>
      <c r="G17" s="28" t="s">
        <v>386</v>
      </c>
      <c r="H17" s="209" t="s">
        <v>1366</v>
      </c>
    </row>
    <row r="18" spans="1:8" s="5" customFormat="1" x14ac:dyDescent="0.3">
      <c r="A18" s="28"/>
      <c r="B18" s="46"/>
      <c r="C18" s="41" t="s">
        <v>404</v>
      </c>
      <c r="D18" s="13" t="s">
        <v>408</v>
      </c>
      <c r="E18" s="48"/>
      <c r="F18" s="21"/>
      <c r="G18" s="28"/>
      <c r="H18" s="210"/>
    </row>
    <row r="19" spans="1:8" s="5" customFormat="1" ht="18.600000000000001" x14ac:dyDescent="0.55000000000000004">
      <c r="A19" s="28"/>
      <c r="B19" s="46"/>
      <c r="C19" s="80" t="s">
        <v>405</v>
      </c>
      <c r="D19" s="13" t="s">
        <v>379</v>
      </c>
      <c r="E19" s="48"/>
      <c r="F19" s="21"/>
      <c r="G19" s="28"/>
      <c r="H19" s="210"/>
    </row>
    <row r="20" spans="1:8" s="5" customFormat="1" ht="18.600000000000001" x14ac:dyDescent="0.55000000000000004">
      <c r="A20" s="28"/>
      <c r="B20" s="46"/>
      <c r="C20" s="80" t="s">
        <v>60</v>
      </c>
      <c r="D20" s="13" t="s">
        <v>409</v>
      </c>
      <c r="E20" s="48"/>
      <c r="F20" s="21"/>
      <c r="G20" s="28"/>
      <c r="H20" s="21"/>
    </row>
    <row r="21" spans="1:8" s="5" customFormat="1" ht="18.600000000000001" x14ac:dyDescent="0.55000000000000004">
      <c r="A21" s="28"/>
      <c r="B21" s="46"/>
      <c r="C21" s="80"/>
      <c r="D21" s="13" t="s">
        <v>63</v>
      </c>
      <c r="E21" s="48"/>
      <c r="F21" s="21"/>
      <c r="G21" s="28"/>
      <c r="H21" s="21"/>
    </row>
    <row r="22" spans="1:8" s="5" customFormat="1" x14ac:dyDescent="0.3">
      <c r="A22" s="219"/>
      <c r="B22" s="46"/>
      <c r="C22" s="41"/>
      <c r="D22" s="41"/>
      <c r="E22" s="48"/>
      <c r="F22" s="210"/>
      <c r="G22" s="219"/>
      <c r="H22" s="210"/>
    </row>
    <row r="23" spans="1:8" s="5" customFormat="1" x14ac:dyDescent="0.3">
      <c r="A23" s="219"/>
      <c r="B23" s="46"/>
      <c r="C23" s="41"/>
      <c r="D23" s="41"/>
      <c r="E23" s="48"/>
      <c r="F23" s="210"/>
      <c r="G23" s="219"/>
      <c r="H23" s="210"/>
    </row>
    <row r="24" spans="1:8" s="5" customFormat="1" x14ac:dyDescent="0.3">
      <c r="A24" s="219">
        <v>3</v>
      </c>
      <c r="B24" s="46" t="s">
        <v>401</v>
      </c>
      <c r="C24" s="41" t="s">
        <v>403</v>
      </c>
      <c r="D24" s="206" t="s">
        <v>367</v>
      </c>
      <c r="E24" s="47" t="s">
        <v>40</v>
      </c>
      <c r="F24" s="219" t="s">
        <v>411</v>
      </c>
      <c r="G24" s="219" t="s">
        <v>411</v>
      </c>
      <c r="H24" s="210" t="s">
        <v>1381</v>
      </c>
    </row>
    <row r="25" spans="1:8" s="5" customFormat="1" x14ac:dyDescent="0.3">
      <c r="A25" s="219"/>
      <c r="B25" s="46" t="s">
        <v>402</v>
      </c>
      <c r="C25" s="41" t="s">
        <v>404</v>
      </c>
      <c r="D25" s="206" t="s">
        <v>368</v>
      </c>
      <c r="E25" s="47" t="s">
        <v>410</v>
      </c>
      <c r="F25" s="219" t="s">
        <v>386</v>
      </c>
      <c r="G25" s="219" t="s">
        <v>386</v>
      </c>
      <c r="H25" s="209" t="s">
        <v>1366</v>
      </c>
    </row>
    <row r="26" spans="1:8" s="5" customFormat="1" x14ac:dyDescent="0.3">
      <c r="A26" s="219"/>
      <c r="B26" s="46"/>
      <c r="C26" s="41" t="s">
        <v>406</v>
      </c>
      <c r="D26" s="206" t="s">
        <v>408</v>
      </c>
      <c r="E26" s="48"/>
      <c r="F26" s="210"/>
      <c r="G26" s="219"/>
      <c r="H26" s="210"/>
    </row>
    <row r="27" spans="1:8" s="5" customFormat="1" ht="18.600000000000001" x14ac:dyDescent="0.55000000000000004">
      <c r="A27" s="219"/>
      <c r="B27" s="46"/>
      <c r="C27" s="80" t="s">
        <v>407</v>
      </c>
      <c r="D27" s="206" t="s">
        <v>379</v>
      </c>
      <c r="E27" s="48"/>
      <c r="F27" s="210"/>
      <c r="G27" s="219"/>
      <c r="H27" s="210"/>
    </row>
    <row r="28" spans="1:8" s="5" customFormat="1" ht="18.600000000000001" x14ac:dyDescent="0.55000000000000004">
      <c r="A28" s="219"/>
      <c r="B28" s="49"/>
      <c r="C28" s="80"/>
      <c r="D28" s="206" t="s">
        <v>409</v>
      </c>
      <c r="E28" s="48"/>
      <c r="F28" s="210"/>
      <c r="G28" s="219"/>
      <c r="H28" s="210"/>
    </row>
    <row r="29" spans="1:8" s="5" customFormat="1" x14ac:dyDescent="0.3">
      <c r="A29" s="219"/>
      <c r="B29" s="49"/>
      <c r="C29" s="41"/>
      <c r="D29" s="206" t="s">
        <v>63</v>
      </c>
      <c r="E29" s="48"/>
      <c r="F29" s="210"/>
      <c r="G29" s="219"/>
      <c r="H29" s="210"/>
    </row>
    <row r="30" spans="1:8" s="5" customFormat="1" x14ac:dyDescent="0.3">
      <c r="A30" s="219"/>
      <c r="B30" s="49"/>
      <c r="C30" s="41"/>
      <c r="D30" s="18"/>
      <c r="E30" s="48"/>
      <c r="F30" s="210"/>
      <c r="G30" s="219"/>
      <c r="H30" s="210"/>
    </row>
    <row r="31" spans="1:8" s="5" customFormat="1" x14ac:dyDescent="0.3">
      <c r="A31" s="148"/>
      <c r="B31" s="537"/>
      <c r="C31" s="538"/>
      <c r="D31" s="310"/>
      <c r="E31" s="539"/>
      <c r="F31" s="413"/>
      <c r="G31" s="148"/>
      <c r="H31" s="413"/>
    </row>
    <row r="32" spans="1:8" s="5" customFormat="1" x14ac:dyDescent="0.3">
      <c r="A32" s="85"/>
      <c r="B32" s="536"/>
      <c r="C32" s="156"/>
      <c r="D32" s="156"/>
      <c r="E32" s="449"/>
      <c r="F32" s="137"/>
      <c r="G32" s="85"/>
      <c r="H32" s="137"/>
    </row>
    <row r="33" spans="1:8" s="5" customFormat="1" x14ac:dyDescent="0.3">
      <c r="A33" s="219">
        <v>4</v>
      </c>
      <c r="B33" s="49" t="s">
        <v>1166</v>
      </c>
      <c r="C33" s="41" t="s">
        <v>403</v>
      </c>
      <c r="D33" s="206" t="s">
        <v>367</v>
      </c>
      <c r="E33" s="47" t="s">
        <v>40</v>
      </c>
      <c r="F33" s="219" t="s">
        <v>1171</v>
      </c>
      <c r="G33" s="219" t="s">
        <v>1173</v>
      </c>
      <c r="H33" s="209" t="s">
        <v>1379</v>
      </c>
    </row>
    <row r="34" spans="1:8" s="5" customFormat="1" x14ac:dyDescent="0.3">
      <c r="A34" s="219"/>
      <c r="B34" s="49" t="s">
        <v>1167</v>
      </c>
      <c r="C34" s="41" t="s">
        <v>404</v>
      </c>
      <c r="D34" s="206" t="s">
        <v>1170</v>
      </c>
      <c r="E34" s="47" t="s">
        <v>410</v>
      </c>
      <c r="F34" s="219" t="s">
        <v>1172</v>
      </c>
      <c r="G34" s="219" t="s">
        <v>1174</v>
      </c>
      <c r="H34" s="210"/>
    </row>
    <row r="35" spans="1:8" s="5" customFormat="1" x14ac:dyDescent="0.3">
      <c r="A35" s="219"/>
      <c r="B35" s="49"/>
      <c r="C35" s="41" t="s">
        <v>1168</v>
      </c>
      <c r="D35" s="206" t="s">
        <v>408</v>
      </c>
      <c r="E35" s="48"/>
      <c r="F35" s="210"/>
      <c r="G35" s="219"/>
      <c r="H35" s="210"/>
    </row>
    <row r="36" spans="1:8" s="5" customFormat="1" ht="18.600000000000001" x14ac:dyDescent="0.55000000000000004">
      <c r="A36" s="219"/>
      <c r="B36" s="49"/>
      <c r="C36" s="80" t="s">
        <v>1169</v>
      </c>
      <c r="D36" s="206" t="s">
        <v>379</v>
      </c>
      <c r="E36" s="48"/>
      <c r="F36" s="210"/>
      <c r="G36" s="219"/>
      <c r="H36" s="210"/>
    </row>
    <row r="37" spans="1:8" s="5" customFormat="1" x14ac:dyDescent="0.3">
      <c r="A37" s="219"/>
      <c r="B37" s="412"/>
      <c r="C37" s="41"/>
      <c r="D37" s="206" t="s">
        <v>409</v>
      </c>
      <c r="E37" s="48"/>
      <c r="F37" s="210"/>
      <c r="G37" s="219"/>
      <c r="H37" s="210"/>
    </row>
    <row r="38" spans="1:8" s="5" customFormat="1" x14ac:dyDescent="0.3">
      <c r="A38" s="219"/>
      <c r="B38" s="49"/>
      <c r="C38" s="41"/>
      <c r="D38" s="206" t="s">
        <v>63</v>
      </c>
      <c r="E38" s="48"/>
      <c r="F38" s="210"/>
      <c r="G38" s="219"/>
      <c r="H38" s="210"/>
    </row>
    <row r="39" spans="1:8" s="5" customFormat="1" x14ac:dyDescent="0.3">
      <c r="A39" s="28"/>
      <c r="B39" s="49"/>
      <c r="C39" s="41"/>
      <c r="D39" s="41"/>
      <c r="E39" s="48"/>
      <c r="F39" s="21"/>
      <c r="G39" s="28"/>
      <c r="H39" s="21"/>
    </row>
    <row r="40" spans="1:8" x14ac:dyDescent="0.3">
      <c r="A40" s="58"/>
      <c r="B40" s="71"/>
      <c r="C40" s="71"/>
      <c r="D40" s="71"/>
      <c r="E40" s="58"/>
      <c r="F40" s="58"/>
      <c r="G40" s="58"/>
      <c r="H40" s="71"/>
    </row>
    <row r="41" spans="1:8" x14ac:dyDescent="0.3">
      <c r="A41" s="64"/>
      <c r="B41" s="59"/>
      <c r="C41" s="59"/>
      <c r="D41" s="59"/>
      <c r="E41" s="64"/>
      <c r="F41" s="64"/>
      <c r="G41" s="64"/>
      <c r="H41" s="59"/>
    </row>
  </sheetData>
  <mergeCells count="2">
    <mergeCell ref="A1:H1"/>
    <mergeCell ref="B15:G15"/>
  </mergeCells>
  <phoneticPr fontId="1" type="noConversion"/>
  <pageMargins left="0.19685039370078741" right="0.21" top="0.6692913385826772" bottom="0.43307086614173229" header="0.51181102362204722" footer="0.23622047244094491"/>
  <pageSetup paperSize="9" orientation="landscape" r:id="rId1"/>
  <headerFooter alignWithMargins="0">
    <oddFooter>&amp;Rส.พยาบาลศาสตร์ /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C1" workbookViewId="0">
      <selection activeCell="G5" sqref="G5"/>
    </sheetView>
  </sheetViews>
  <sheetFormatPr defaultColWidth="9.125" defaultRowHeight="15.6" x14ac:dyDescent="0.3"/>
  <cols>
    <col min="1" max="1" width="7.75" style="7" customWidth="1"/>
    <col min="2" max="2" width="12.75" style="2" customWidth="1"/>
    <col min="3" max="3" width="25.375" style="2" customWidth="1"/>
    <col min="4" max="4" width="24.625" style="2" customWidth="1"/>
    <col min="5" max="5" width="18.25" style="7" customWidth="1"/>
    <col min="6" max="6" width="22" style="7" customWidth="1"/>
    <col min="7" max="7" width="21.375" style="7" customWidth="1"/>
    <col min="8" max="8" width="27" style="2" customWidth="1"/>
    <col min="9" max="16384" width="9.125" style="2"/>
  </cols>
  <sheetData>
    <row r="1" spans="1:8" ht="21" x14ac:dyDescent="0.4">
      <c r="A1" s="613" t="s">
        <v>14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3"/>
      <c r="E3" s="3"/>
      <c r="F3" s="3" t="s">
        <v>39</v>
      </c>
      <c r="G3" s="3" t="s">
        <v>42</v>
      </c>
      <c r="H3" s="93"/>
    </row>
    <row r="4" spans="1:8" x14ac:dyDescent="0.3">
      <c r="A4" s="51">
        <v>1</v>
      </c>
      <c r="B4" s="49" t="s">
        <v>273</v>
      </c>
      <c r="C4" s="22" t="s">
        <v>265</v>
      </c>
      <c r="D4" s="52" t="s">
        <v>465</v>
      </c>
      <c r="E4" s="52" t="s">
        <v>27</v>
      </c>
      <c r="F4" s="21" t="s">
        <v>274</v>
      </c>
      <c r="G4" s="28" t="s">
        <v>498</v>
      </c>
      <c r="H4" s="210" t="s">
        <v>709</v>
      </c>
    </row>
    <row r="5" spans="1:8" x14ac:dyDescent="0.3">
      <c r="A5" s="51"/>
      <c r="B5" s="49" t="s">
        <v>263</v>
      </c>
      <c r="C5" s="22" t="s">
        <v>266</v>
      </c>
      <c r="D5" s="163" t="s">
        <v>548</v>
      </c>
      <c r="E5" s="21" t="s">
        <v>15</v>
      </c>
      <c r="F5" s="21" t="s">
        <v>278</v>
      </c>
      <c r="G5" s="207" t="s">
        <v>1401</v>
      </c>
      <c r="H5" s="210"/>
    </row>
    <row r="6" spans="1:8" x14ac:dyDescent="0.3">
      <c r="A6" s="51"/>
      <c r="B6" s="41"/>
      <c r="C6" s="22" t="s">
        <v>267</v>
      </c>
      <c r="D6" s="52" t="s">
        <v>442</v>
      </c>
      <c r="E6" s="52"/>
      <c r="F6" s="21" t="s">
        <v>275</v>
      </c>
      <c r="G6" s="28"/>
      <c r="H6" s="209"/>
    </row>
    <row r="7" spans="1:8" x14ac:dyDescent="0.3">
      <c r="A7" s="51"/>
      <c r="B7" s="69"/>
      <c r="C7" s="22" t="s">
        <v>21</v>
      </c>
      <c r="D7" s="52" t="s">
        <v>112</v>
      </c>
      <c r="E7" s="52"/>
      <c r="F7" s="28" t="s">
        <v>682</v>
      </c>
      <c r="G7" s="28"/>
      <c r="H7" s="209"/>
    </row>
    <row r="8" spans="1:8" x14ac:dyDescent="0.3">
      <c r="A8" s="51"/>
      <c r="B8" s="69"/>
      <c r="C8" s="22" t="s">
        <v>268</v>
      </c>
      <c r="D8" s="52" t="s">
        <v>209</v>
      </c>
      <c r="E8" s="52"/>
      <c r="F8" s="219" t="s">
        <v>980</v>
      </c>
      <c r="G8" s="28"/>
      <c r="H8" s="21"/>
    </row>
    <row r="9" spans="1:8" x14ac:dyDescent="0.3">
      <c r="A9" s="51"/>
      <c r="B9" s="69"/>
      <c r="C9" s="22" t="s">
        <v>269</v>
      </c>
      <c r="D9" s="52" t="s">
        <v>276</v>
      </c>
      <c r="E9" s="52"/>
      <c r="F9" s="28"/>
      <c r="G9" s="28"/>
      <c r="H9" s="21"/>
    </row>
    <row r="10" spans="1:8" x14ac:dyDescent="0.3">
      <c r="A10" s="51"/>
      <c r="B10" s="41"/>
      <c r="C10" s="22" t="s">
        <v>270</v>
      </c>
      <c r="D10" s="52" t="s">
        <v>277</v>
      </c>
      <c r="E10" s="52"/>
      <c r="F10" s="28"/>
      <c r="G10" s="28"/>
      <c r="H10" s="21"/>
    </row>
    <row r="11" spans="1:8" x14ac:dyDescent="0.3">
      <c r="A11" s="51"/>
      <c r="B11" s="41"/>
      <c r="C11" s="22" t="s">
        <v>271</v>
      </c>
      <c r="D11" s="21" t="s">
        <v>91</v>
      </c>
      <c r="E11" s="52"/>
      <c r="F11" s="21"/>
      <c r="G11" s="28"/>
      <c r="H11" s="21"/>
    </row>
    <row r="12" spans="1:8" x14ac:dyDescent="0.3">
      <c r="A12" s="51"/>
      <c r="B12" s="41"/>
      <c r="C12" s="22" t="s">
        <v>272</v>
      </c>
      <c r="D12" s="21" t="s">
        <v>25</v>
      </c>
      <c r="E12" s="52"/>
      <c r="F12" s="21"/>
      <c r="G12" s="28"/>
      <c r="H12" s="21"/>
    </row>
    <row r="13" spans="1:8" x14ac:dyDescent="0.3">
      <c r="A13" s="51"/>
      <c r="B13" s="41"/>
      <c r="C13" s="22"/>
      <c r="D13" s="19" t="s">
        <v>536</v>
      </c>
      <c r="E13" s="52"/>
      <c r="F13" s="21"/>
      <c r="G13" s="28"/>
      <c r="H13" s="21"/>
    </row>
    <row r="14" spans="1:8" x14ac:dyDescent="0.3">
      <c r="A14" s="51"/>
      <c r="B14" s="41"/>
      <c r="C14" s="22"/>
      <c r="D14" s="19" t="s">
        <v>537</v>
      </c>
      <c r="E14" s="52"/>
      <c r="F14" s="21"/>
      <c r="G14" s="28"/>
      <c r="H14" s="21"/>
    </row>
    <row r="15" spans="1:8" x14ac:dyDescent="0.3">
      <c r="A15" s="51"/>
      <c r="B15" s="41"/>
      <c r="C15" s="22"/>
      <c r="D15" s="19"/>
      <c r="E15" s="52"/>
      <c r="F15" s="21"/>
      <c r="G15" s="28"/>
      <c r="H15" s="19"/>
    </row>
    <row r="16" spans="1:8" x14ac:dyDescent="0.3">
      <c r="A16" s="51"/>
      <c r="B16" s="41"/>
      <c r="C16" s="22"/>
      <c r="D16" s="19"/>
      <c r="E16" s="52"/>
      <c r="F16" s="21"/>
      <c r="G16" s="28"/>
      <c r="H16" s="21"/>
    </row>
    <row r="17" spans="1:8" x14ac:dyDescent="0.3">
      <c r="A17" s="14"/>
      <c r="B17" s="19"/>
      <c r="C17" s="19"/>
      <c r="D17" s="19"/>
      <c r="E17" s="14"/>
      <c r="F17" s="14"/>
      <c r="G17" s="14"/>
      <c r="H17" s="19"/>
    </row>
    <row r="18" spans="1:8" x14ac:dyDescent="0.3">
      <c r="A18" s="64"/>
      <c r="B18" s="59"/>
      <c r="C18" s="59"/>
      <c r="D18" s="59"/>
      <c r="E18" s="64"/>
      <c r="F18" s="64"/>
      <c r="G18" s="64"/>
      <c r="H18" s="59"/>
    </row>
  </sheetData>
  <mergeCells count="1">
    <mergeCell ref="A1:H1"/>
  </mergeCells>
  <phoneticPr fontId="1" type="noConversion"/>
  <pageMargins left="0.2" right="0.23622047244094491" top="0.67" bottom="0.51181102362204722" header="0.51181102362204722" footer="0.19685039370078741"/>
  <pageSetup paperSize="9" orientation="landscape" r:id="rId1"/>
  <headerFooter alignWithMargins="0">
    <oddFooter>&amp;Rส.สถาปัตยกรรมศาสตร์ฯ /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5"/>
  <sheetViews>
    <sheetView topLeftCell="A76" workbookViewId="0">
      <selection activeCell="G5" sqref="G5"/>
    </sheetView>
  </sheetViews>
  <sheetFormatPr defaultColWidth="9.125" defaultRowHeight="15.6" x14ac:dyDescent="0.3"/>
  <cols>
    <col min="1" max="1" width="7.75" style="7" customWidth="1"/>
    <col min="2" max="2" width="13.625" style="2" customWidth="1"/>
    <col min="3" max="3" width="25.125" style="2" customWidth="1"/>
    <col min="4" max="4" width="26.875" style="2" customWidth="1"/>
    <col min="5" max="5" width="13.375" style="7" customWidth="1"/>
    <col min="6" max="6" width="22.875" style="7" customWidth="1"/>
    <col min="7" max="7" width="22.25" style="7" customWidth="1"/>
    <col min="8" max="8" width="28" style="2" customWidth="1"/>
    <col min="9" max="16384" width="9.125" style="2"/>
  </cols>
  <sheetData>
    <row r="1" spans="1:8" ht="21" x14ac:dyDescent="0.4">
      <c r="A1" s="613" t="s">
        <v>16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3"/>
      <c r="E3" s="3"/>
      <c r="F3" s="3" t="s">
        <v>39</v>
      </c>
      <c r="G3" s="3" t="s">
        <v>42</v>
      </c>
      <c r="H3" s="93"/>
    </row>
    <row r="4" spans="1:8" x14ac:dyDescent="0.3">
      <c r="A4" s="14">
        <v>1</v>
      </c>
      <c r="B4" s="36" t="s">
        <v>216</v>
      </c>
      <c r="C4" s="19" t="s">
        <v>218</v>
      </c>
      <c r="D4" s="37" t="s">
        <v>215</v>
      </c>
      <c r="E4" s="13" t="s">
        <v>40</v>
      </c>
      <c r="F4" s="14" t="s">
        <v>228</v>
      </c>
      <c r="G4" s="14" t="s">
        <v>499</v>
      </c>
      <c r="H4" s="206" t="s">
        <v>709</v>
      </c>
    </row>
    <row r="5" spans="1:8" x14ac:dyDescent="0.3">
      <c r="A5" s="14"/>
      <c r="B5" s="36" t="s">
        <v>217</v>
      </c>
      <c r="C5" s="19" t="s">
        <v>219</v>
      </c>
      <c r="D5" s="37" t="s">
        <v>112</v>
      </c>
      <c r="E5" s="13" t="s">
        <v>48</v>
      </c>
      <c r="F5" s="14" t="s">
        <v>229</v>
      </c>
      <c r="G5" s="207" t="s">
        <v>1401</v>
      </c>
      <c r="H5" s="206"/>
    </row>
    <row r="6" spans="1:8" x14ac:dyDescent="0.3">
      <c r="A6" s="14"/>
      <c r="B6" s="15"/>
      <c r="C6" s="19" t="s">
        <v>220</v>
      </c>
      <c r="D6" s="37" t="s">
        <v>224</v>
      </c>
      <c r="E6" s="13"/>
      <c r="F6" s="13" t="s">
        <v>246</v>
      </c>
      <c r="G6" s="14"/>
      <c r="H6" s="151"/>
    </row>
    <row r="7" spans="1:8" x14ac:dyDescent="0.3">
      <c r="A7" s="14"/>
      <c r="B7" s="68"/>
      <c r="C7" s="19" t="s">
        <v>221</v>
      </c>
      <c r="D7" s="37" t="s">
        <v>225</v>
      </c>
      <c r="E7" s="13"/>
      <c r="F7" s="13" t="s">
        <v>983</v>
      </c>
      <c r="G7" s="14"/>
      <c r="H7" s="151"/>
    </row>
    <row r="8" spans="1:8" x14ac:dyDescent="0.3">
      <c r="A8" s="14"/>
      <c r="B8" s="68"/>
      <c r="C8" s="19" t="s">
        <v>222</v>
      </c>
      <c r="D8" s="37" t="s">
        <v>226</v>
      </c>
      <c r="E8" s="13"/>
      <c r="F8" s="206" t="s">
        <v>247</v>
      </c>
      <c r="G8" s="14"/>
      <c r="H8" s="13"/>
    </row>
    <row r="9" spans="1:8" x14ac:dyDescent="0.3">
      <c r="A9" s="14"/>
      <c r="B9" s="68"/>
      <c r="C9" s="19" t="s">
        <v>223</v>
      </c>
      <c r="D9" s="37" t="s">
        <v>227</v>
      </c>
      <c r="E9" s="13"/>
      <c r="F9" s="206" t="s">
        <v>981</v>
      </c>
      <c r="G9" s="14"/>
      <c r="H9" s="13"/>
    </row>
    <row r="10" spans="1:8" x14ac:dyDescent="0.3">
      <c r="A10" s="14"/>
      <c r="B10" s="68"/>
      <c r="C10" s="19" t="s">
        <v>64</v>
      </c>
      <c r="D10" s="206" t="s">
        <v>982</v>
      </c>
      <c r="E10" s="13"/>
      <c r="F10" s="45" t="s">
        <v>1086</v>
      </c>
      <c r="G10" s="14"/>
      <c r="H10" s="13"/>
    </row>
    <row r="11" spans="1:8" x14ac:dyDescent="0.3">
      <c r="A11" s="14"/>
      <c r="B11" s="68"/>
      <c r="C11" s="19"/>
      <c r="D11" s="206"/>
      <c r="E11" s="13"/>
      <c r="F11" s="207" t="s">
        <v>1125</v>
      </c>
      <c r="G11" s="14"/>
      <c r="H11" s="13"/>
    </row>
    <row r="12" spans="1:8" x14ac:dyDescent="0.3">
      <c r="A12" s="14"/>
      <c r="B12" s="68"/>
      <c r="C12" s="19"/>
      <c r="D12" s="37"/>
      <c r="E12" s="13"/>
      <c r="F12" s="170" t="s">
        <v>1326</v>
      </c>
      <c r="G12" s="14"/>
      <c r="H12" s="13"/>
    </row>
    <row r="13" spans="1:8" x14ac:dyDescent="0.3">
      <c r="A13" s="14"/>
      <c r="B13" s="68"/>
      <c r="C13" s="19"/>
      <c r="D13" s="37"/>
      <c r="E13" s="13"/>
      <c r="F13" s="14" t="s">
        <v>1327</v>
      </c>
      <c r="G13" s="14"/>
      <c r="H13" s="13"/>
    </row>
    <row r="14" spans="1:8" x14ac:dyDescent="0.3">
      <c r="A14" s="14"/>
      <c r="B14" s="68"/>
      <c r="C14" s="19"/>
      <c r="D14" s="37"/>
      <c r="E14" s="13"/>
      <c r="F14" s="14"/>
      <c r="G14" s="14"/>
      <c r="H14" s="13"/>
    </row>
    <row r="15" spans="1:8" x14ac:dyDescent="0.3">
      <c r="A15" s="14"/>
      <c r="B15" s="68"/>
      <c r="C15" s="19"/>
      <c r="D15" s="37"/>
      <c r="E15" s="13"/>
      <c r="F15" s="14"/>
      <c r="G15" s="14"/>
      <c r="H15" s="13"/>
    </row>
    <row r="16" spans="1:8" x14ac:dyDescent="0.3">
      <c r="A16" s="14">
        <v>2</v>
      </c>
      <c r="B16" s="36" t="s">
        <v>281</v>
      </c>
      <c r="C16" s="19" t="s">
        <v>282</v>
      </c>
      <c r="D16" s="19" t="s">
        <v>546</v>
      </c>
      <c r="E16" s="13" t="s">
        <v>40</v>
      </c>
      <c r="F16" s="14" t="s">
        <v>288</v>
      </c>
      <c r="G16" s="14" t="s">
        <v>500</v>
      </c>
      <c r="H16" s="206" t="s">
        <v>1363</v>
      </c>
    </row>
    <row r="17" spans="1:8" x14ac:dyDescent="0.3">
      <c r="A17" s="14"/>
      <c r="B17" s="36" t="s">
        <v>289</v>
      </c>
      <c r="C17" s="19" t="s">
        <v>283</v>
      </c>
      <c r="D17" s="37" t="s">
        <v>112</v>
      </c>
      <c r="E17" s="13" t="s">
        <v>48</v>
      </c>
      <c r="F17" s="14" t="s">
        <v>984</v>
      </c>
      <c r="G17" s="207" t="s">
        <v>1401</v>
      </c>
      <c r="H17" s="206"/>
    </row>
    <row r="18" spans="1:8" x14ac:dyDescent="0.3">
      <c r="A18" s="14"/>
      <c r="B18" s="68"/>
      <c r="C18" s="19" t="s">
        <v>284</v>
      </c>
      <c r="D18" s="37" t="s">
        <v>285</v>
      </c>
      <c r="E18" s="13"/>
      <c r="F18" s="14" t="s">
        <v>1034</v>
      </c>
      <c r="G18" s="14"/>
      <c r="H18" s="13"/>
    </row>
    <row r="19" spans="1:8" x14ac:dyDescent="0.3">
      <c r="A19" s="14"/>
      <c r="B19" s="68"/>
      <c r="C19" s="19"/>
      <c r="D19" s="37" t="s">
        <v>503</v>
      </c>
      <c r="E19" s="13"/>
      <c r="F19" s="14" t="s">
        <v>1035</v>
      </c>
      <c r="G19" s="14"/>
      <c r="H19" s="13"/>
    </row>
    <row r="20" spans="1:8" x14ac:dyDescent="0.3">
      <c r="A20" s="14"/>
      <c r="B20" s="68"/>
      <c r="C20" s="19"/>
      <c r="D20" s="37" t="s">
        <v>286</v>
      </c>
      <c r="E20" s="13"/>
      <c r="F20" s="14" t="s">
        <v>1036</v>
      </c>
      <c r="G20" s="14"/>
      <c r="H20" s="13"/>
    </row>
    <row r="21" spans="1:8" x14ac:dyDescent="0.3">
      <c r="A21" s="14"/>
      <c r="B21" s="15"/>
      <c r="C21" s="19"/>
      <c r="D21" s="37" t="s">
        <v>287</v>
      </c>
      <c r="E21" s="13"/>
      <c r="F21" s="14"/>
      <c r="G21" s="14"/>
      <c r="H21" s="13"/>
    </row>
    <row r="22" spans="1:8" x14ac:dyDescent="0.3">
      <c r="A22" s="14"/>
      <c r="B22" s="15"/>
      <c r="C22" s="19"/>
      <c r="D22" s="19" t="s">
        <v>539</v>
      </c>
      <c r="E22" s="13"/>
      <c r="F22" s="14"/>
      <c r="G22" s="14"/>
      <c r="H22" s="13"/>
    </row>
    <row r="23" spans="1:8" x14ac:dyDescent="0.3">
      <c r="A23" s="14"/>
      <c r="B23" s="15"/>
      <c r="C23" s="19"/>
      <c r="D23" s="19" t="s">
        <v>538</v>
      </c>
      <c r="E23" s="13"/>
      <c r="F23" s="14"/>
      <c r="G23" s="14"/>
      <c r="H23" s="13"/>
    </row>
    <row r="24" spans="1:8" x14ac:dyDescent="0.3">
      <c r="A24" s="14"/>
      <c r="B24" s="15"/>
      <c r="C24" s="19"/>
      <c r="D24" s="19"/>
      <c r="E24" s="13"/>
      <c r="F24" s="14"/>
      <c r="G24" s="14"/>
      <c r="H24" s="13"/>
    </row>
    <row r="25" spans="1:8" x14ac:dyDescent="0.3">
      <c r="A25" s="14"/>
      <c r="B25" s="15"/>
      <c r="C25" s="19"/>
      <c r="D25" s="19"/>
      <c r="E25" s="13"/>
      <c r="F25" s="14"/>
      <c r="G25" s="14"/>
      <c r="H25" s="13"/>
    </row>
    <row r="26" spans="1:8" x14ac:dyDescent="0.3">
      <c r="A26" s="14">
        <v>3</v>
      </c>
      <c r="B26" s="15" t="s">
        <v>334</v>
      </c>
      <c r="C26" s="13" t="s">
        <v>169</v>
      </c>
      <c r="D26" s="18" t="s">
        <v>415</v>
      </c>
      <c r="E26" s="13" t="s">
        <v>27</v>
      </c>
      <c r="F26" s="14" t="s">
        <v>339</v>
      </c>
      <c r="G26" s="14" t="s">
        <v>497</v>
      </c>
      <c r="H26" s="206" t="s">
        <v>1350</v>
      </c>
    </row>
    <row r="27" spans="1:8" x14ac:dyDescent="0.3">
      <c r="A27" s="14"/>
      <c r="B27" s="15" t="s">
        <v>335</v>
      </c>
      <c r="C27" s="13" t="s">
        <v>340</v>
      </c>
      <c r="D27" s="13" t="s">
        <v>985</v>
      </c>
      <c r="E27" s="56" t="s">
        <v>794</v>
      </c>
      <c r="F27" s="14" t="s">
        <v>986</v>
      </c>
      <c r="G27" s="207" t="s">
        <v>1401</v>
      </c>
      <c r="H27" s="206"/>
    </row>
    <row r="28" spans="1:8" x14ac:dyDescent="0.3">
      <c r="A28" s="14"/>
      <c r="B28" s="15" t="s">
        <v>291</v>
      </c>
      <c r="C28" s="13" t="s">
        <v>154</v>
      </c>
      <c r="D28" s="13" t="s">
        <v>336</v>
      </c>
      <c r="E28" s="56" t="s">
        <v>792</v>
      </c>
      <c r="F28" s="14"/>
      <c r="G28" s="14"/>
      <c r="H28" s="13"/>
    </row>
    <row r="29" spans="1:8" x14ac:dyDescent="0.3">
      <c r="A29" s="14"/>
      <c r="B29" s="15"/>
      <c r="C29" s="13" t="s">
        <v>125</v>
      </c>
      <c r="D29" s="13" t="s">
        <v>337</v>
      </c>
      <c r="E29" s="16" t="s">
        <v>795</v>
      </c>
      <c r="F29" s="14"/>
      <c r="G29" s="14"/>
      <c r="H29" s="13"/>
    </row>
    <row r="30" spans="1:8" x14ac:dyDescent="0.3">
      <c r="A30" s="14"/>
      <c r="B30" s="15"/>
      <c r="C30" s="19"/>
      <c r="D30" s="13" t="s">
        <v>338</v>
      </c>
      <c r="E30" s="16" t="s">
        <v>793</v>
      </c>
      <c r="F30" s="14"/>
      <c r="G30" s="14"/>
      <c r="H30" s="13"/>
    </row>
    <row r="31" spans="1:8" x14ac:dyDescent="0.3">
      <c r="A31" s="14"/>
      <c r="B31" s="15"/>
      <c r="C31" s="19"/>
      <c r="D31" s="206" t="s">
        <v>456</v>
      </c>
      <c r="E31" s="13"/>
      <c r="F31" s="14"/>
      <c r="G31" s="14"/>
      <c r="H31" s="13"/>
    </row>
    <row r="32" spans="1:8" x14ac:dyDescent="0.3">
      <c r="A32" s="14"/>
      <c r="B32" s="15"/>
      <c r="C32" s="19"/>
      <c r="D32" s="13"/>
      <c r="E32" s="13"/>
      <c r="F32" s="14"/>
      <c r="G32" s="14"/>
      <c r="H32" s="13"/>
    </row>
    <row r="33" spans="1:8" x14ac:dyDescent="0.3">
      <c r="A33" s="14"/>
      <c r="B33" s="15"/>
      <c r="C33" s="19"/>
      <c r="D33" s="13"/>
      <c r="E33" s="13"/>
      <c r="F33" s="14"/>
      <c r="G33" s="14"/>
      <c r="H33" s="13"/>
    </row>
    <row r="34" spans="1:8" x14ac:dyDescent="0.3">
      <c r="A34" s="14">
        <v>4</v>
      </c>
      <c r="B34" s="15" t="s">
        <v>342</v>
      </c>
      <c r="C34" s="13" t="s">
        <v>169</v>
      </c>
      <c r="D34" s="19" t="s">
        <v>549</v>
      </c>
      <c r="E34" s="13" t="s">
        <v>27</v>
      </c>
      <c r="F34" s="207" t="s">
        <v>843</v>
      </c>
      <c r="G34" s="14" t="s">
        <v>842</v>
      </c>
      <c r="H34" s="206" t="s">
        <v>1362</v>
      </c>
    </row>
    <row r="35" spans="1:8" x14ac:dyDescent="0.3">
      <c r="A35" s="14"/>
      <c r="B35" s="15" t="s">
        <v>343</v>
      </c>
      <c r="C35" s="19" t="s">
        <v>7</v>
      </c>
      <c r="D35" s="19" t="s">
        <v>559</v>
      </c>
      <c r="E35" s="27" t="s">
        <v>48</v>
      </c>
      <c r="F35" s="119" t="s">
        <v>930</v>
      </c>
      <c r="G35" s="207" t="s">
        <v>1401</v>
      </c>
      <c r="H35" s="206"/>
    </row>
    <row r="36" spans="1:8" x14ac:dyDescent="0.3">
      <c r="A36" s="14"/>
      <c r="B36" s="15" t="s">
        <v>541</v>
      </c>
      <c r="C36" s="13" t="s">
        <v>125</v>
      </c>
      <c r="D36" s="13" t="s">
        <v>344</v>
      </c>
      <c r="E36" s="13"/>
      <c r="F36" s="170" t="s">
        <v>836</v>
      </c>
      <c r="G36" s="14"/>
      <c r="H36" s="206"/>
    </row>
    <row r="37" spans="1:8" x14ac:dyDescent="0.3">
      <c r="A37" s="14"/>
      <c r="B37" s="15"/>
      <c r="C37" s="13"/>
      <c r="D37" s="13" t="s">
        <v>345</v>
      </c>
      <c r="E37" s="13"/>
      <c r="F37" s="227" t="s">
        <v>837</v>
      </c>
      <c r="G37" s="14"/>
      <c r="H37" s="13"/>
    </row>
    <row r="38" spans="1:8" x14ac:dyDescent="0.3">
      <c r="A38" s="14"/>
      <c r="B38" s="15"/>
      <c r="C38" s="88"/>
      <c r="D38" s="13" t="s">
        <v>346</v>
      </c>
      <c r="E38" s="13"/>
      <c r="F38" s="119" t="s">
        <v>838</v>
      </c>
      <c r="G38" s="14"/>
      <c r="H38" s="13"/>
    </row>
    <row r="39" spans="1:8" x14ac:dyDescent="0.3">
      <c r="A39" s="14"/>
      <c r="B39" s="15"/>
      <c r="C39" s="88"/>
      <c r="D39" s="13" t="s">
        <v>347</v>
      </c>
      <c r="E39" s="13"/>
      <c r="F39" s="119" t="s">
        <v>839</v>
      </c>
      <c r="G39" s="14"/>
      <c r="H39" s="13"/>
    </row>
    <row r="40" spans="1:8" x14ac:dyDescent="0.3">
      <c r="A40" s="14"/>
      <c r="B40" s="15"/>
      <c r="C40" s="88"/>
      <c r="D40" s="19" t="s">
        <v>539</v>
      </c>
      <c r="E40" s="13"/>
      <c r="F40" s="119" t="s">
        <v>840</v>
      </c>
      <c r="G40" s="14"/>
      <c r="H40" s="13"/>
    </row>
    <row r="41" spans="1:8" x14ac:dyDescent="0.3">
      <c r="A41" s="14"/>
      <c r="B41" s="15"/>
      <c r="C41" s="88"/>
      <c r="D41" s="19" t="s">
        <v>540</v>
      </c>
      <c r="E41" s="13"/>
      <c r="F41" s="119" t="s">
        <v>841</v>
      </c>
      <c r="G41" s="14"/>
      <c r="H41" s="13"/>
    </row>
    <row r="42" spans="1:8" x14ac:dyDescent="0.3">
      <c r="A42" s="14"/>
      <c r="B42" s="15"/>
      <c r="C42" s="88"/>
      <c r="D42" s="19" t="s">
        <v>478</v>
      </c>
      <c r="E42" s="13"/>
      <c r="F42" s="206" t="s">
        <v>347</v>
      </c>
      <c r="G42" s="14"/>
      <c r="H42" s="13"/>
    </row>
    <row r="43" spans="1:8" x14ac:dyDescent="0.3">
      <c r="A43" s="14"/>
      <c r="B43" s="15"/>
      <c r="C43" s="88"/>
      <c r="D43" s="226" t="s">
        <v>834</v>
      </c>
      <c r="E43" s="13"/>
      <c r="F43" s="14"/>
      <c r="G43" s="14"/>
      <c r="H43" s="13"/>
    </row>
    <row r="44" spans="1:8" x14ac:dyDescent="0.3">
      <c r="A44" s="207"/>
      <c r="B44" s="208"/>
      <c r="C44" s="88"/>
      <c r="D44" s="18" t="s">
        <v>835</v>
      </c>
      <c r="E44" s="206"/>
      <c r="F44" s="207"/>
      <c r="G44" s="207"/>
      <c r="H44" s="206"/>
    </row>
    <row r="45" spans="1:8" x14ac:dyDescent="0.3">
      <c r="A45" s="207"/>
      <c r="B45" s="208"/>
      <c r="C45" s="88"/>
      <c r="D45" s="18" t="s">
        <v>844</v>
      </c>
      <c r="E45" s="206"/>
      <c r="F45" s="207"/>
      <c r="G45" s="207"/>
      <c r="H45" s="206"/>
    </row>
    <row r="46" spans="1:8" x14ac:dyDescent="0.3">
      <c r="A46" s="207"/>
      <c r="B46" s="208"/>
      <c r="C46" s="88"/>
      <c r="D46" s="18"/>
      <c r="E46" s="206"/>
      <c r="F46" s="207"/>
      <c r="G46" s="207"/>
      <c r="H46" s="206"/>
    </row>
    <row r="47" spans="1:8" x14ac:dyDescent="0.3">
      <c r="A47" s="207"/>
      <c r="B47" s="208"/>
      <c r="C47" s="88"/>
      <c r="D47" s="209"/>
      <c r="E47" s="206"/>
      <c r="F47" s="207"/>
      <c r="G47" s="207"/>
      <c r="H47" s="206"/>
    </row>
    <row r="48" spans="1:8" x14ac:dyDescent="0.3">
      <c r="A48" s="14">
        <v>5</v>
      </c>
      <c r="B48" s="15" t="s">
        <v>555</v>
      </c>
      <c r="C48" s="88" t="s">
        <v>180</v>
      </c>
      <c r="D48" s="19" t="s">
        <v>558</v>
      </c>
      <c r="E48" s="16" t="s">
        <v>40</v>
      </c>
      <c r="F48" s="14" t="s">
        <v>564</v>
      </c>
      <c r="G48" s="14" t="s">
        <v>595</v>
      </c>
      <c r="H48" s="206" t="s">
        <v>1361</v>
      </c>
    </row>
    <row r="49" spans="1:8" x14ac:dyDescent="0.3">
      <c r="A49" s="14"/>
      <c r="B49" s="15" t="s">
        <v>556</v>
      </c>
      <c r="C49" s="88" t="s">
        <v>391</v>
      </c>
      <c r="D49" s="19" t="s">
        <v>559</v>
      </c>
      <c r="E49" s="26" t="s">
        <v>789</v>
      </c>
      <c r="F49" s="14" t="s">
        <v>987</v>
      </c>
      <c r="G49" s="207" t="s">
        <v>1401</v>
      </c>
      <c r="H49" s="206"/>
    </row>
    <row r="50" spans="1:8" x14ac:dyDescent="0.3">
      <c r="A50" s="14"/>
      <c r="B50" s="15"/>
      <c r="C50" s="88" t="s">
        <v>63</v>
      </c>
      <c r="D50" s="19" t="s">
        <v>560</v>
      </c>
      <c r="E50" s="26" t="s">
        <v>644</v>
      </c>
      <c r="F50" s="14"/>
      <c r="G50" s="14"/>
      <c r="H50" s="206"/>
    </row>
    <row r="51" spans="1:8" x14ac:dyDescent="0.3">
      <c r="A51" s="14"/>
      <c r="B51" s="15"/>
      <c r="C51" s="88" t="s">
        <v>557</v>
      </c>
      <c r="D51" s="19" t="s">
        <v>561</v>
      </c>
      <c r="E51" s="98" t="s">
        <v>790</v>
      </c>
      <c r="F51" s="14"/>
      <c r="G51" s="14"/>
      <c r="H51" s="13"/>
    </row>
    <row r="52" spans="1:8" x14ac:dyDescent="0.3">
      <c r="A52" s="14"/>
      <c r="B52" s="19"/>
      <c r="C52" s="88"/>
      <c r="D52" s="19" t="s">
        <v>562</v>
      </c>
      <c r="E52" s="98" t="s">
        <v>791</v>
      </c>
      <c r="F52" s="14"/>
      <c r="G52" s="14"/>
      <c r="H52" s="13"/>
    </row>
    <row r="53" spans="1:8" x14ac:dyDescent="0.3">
      <c r="A53" s="14"/>
      <c r="B53" s="19"/>
      <c r="C53" s="88"/>
      <c r="D53" s="19" t="s">
        <v>563</v>
      </c>
      <c r="E53" s="16"/>
      <c r="F53" s="14"/>
      <c r="G53" s="14"/>
      <c r="H53" s="13"/>
    </row>
    <row r="54" spans="1:8" x14ac:dyDescent="0.3">
      <c r="A54" s="14"/>
      <c r="B54" s="19"/>
      <c r="C54" s="88"/>
      <c r="D54" s="19"/>
      <c r="E54" s="16"/>
      <c r="F54" s="14"/>
      <c r="G54" s="14"/>
      <c r="H54" s="206"/>
    </row>
    <row r="55" spans="1:8" x14ac:dyDescent="0.3">
      <c r="A55" s="14"/>
      <c r="B55" s="19"/>
      <c r="C55" s="169"/>
      <c r="D55" s="42"/>
      <c r="E55" s="31"/>
      <c r="F55" s="43"/>
      <c r="G55" s="43"/>
      <c r="H55" s="206"/>
    </row>
    <row r="56" spans="1:8" x14ac:dyDescent="0.3">
      <c r="A56" s="14">
        <v>6</v>
      </c>
      <c r="B56" s="15" t="s">
        <v>729</v>
      </c>
      <c r="C56" s="88" t="s">
        <v>731</v>
      </c>
      <c r="D56" s="19" t="s">
        <v>733</v>
      </c>
      <c r="E56" s="13" t="s">
        <v>27</v>
      </c>
      <c r="F56" s="14" t="s">
        <v>737</v>
      </c>
      <c r="G56" s="14" t="s">
        <v>759</v>
      </c>
      <c r="H56" s="206" t="s">
        <v>1360</v>
      </c>
    </row>
    <row r="57" spans="1:8" x14ac:dyDescent="0.3">
      <c r="A57" s="14"/>
      <c r="B57" s="15" t="s">
        <v>730</v>
      </c>
      <c r="C57" s="88" t="s">
        <v>732</v>
      </c>
      <c r="D57" s="19" t="s">
        <v>734</v>
      </c>
      <c r="E57" s="13"/>
      <c r="F57" s="14" t="s">
        <v>988</v>
      </c>
      <c r="G57" s="207" t="s">
        <v>1401</v>
      </c>
      <c r="H57" s="531"/>
    </row>
    <row r="58" spans="1:8" x14ac:dyDescent="0.3">
      <c r="A58" s="14"/>
      <c r="B58" s="19"/>
      <c r="C58" s="88" t="s">
        <v>340</v>
      </c>
      <c r="D58" s="15" t="s">
        <v>989</v>
      </c>
      <c r="E58" s="13"/>
      <c r="F58" s="14"/>
      <c r="G58" s="14"/>
      <c r="H58" s="206"/>
    </row>
    <row r="59" spans="1:8" x14ac:dyDescent="0.3">
      <c r="A59" s="14"/>
      <c r="B59" s="19"/>
      <c r="C59" s="88" t="s">
        <v>26</v>
      </c>
      <c r="D59" s="208" t="s">
        <v>619</v>
      </c>
      <c r="E59" s="13"/>
      <c r="F59" s="14"/>
      <c r="G59" s="14"/>
      <c r="H59" s="206"/>
    </row>
    <row r="60" spans="1:8" x14ac:dyDescent="0.3">
      <c r="A60" s="14"/>
      <c r="B60" s="19"/>
      <c r="C60" s="88"/>
      <c r="D60" s="209" t="s">
        <v>735</v>
      </c>
      <c r="E60" s="13"/>
      <c r="F60" s="14"/>
      <c r="G60" s="14"/>
      <c r="H60" s="206"/>
    </row>
    <row r="61" spans="1:8" x14ac:dyDescent="0.3">
      <c r="A61" s="14"/>
      <c r="B61" s="19"/>
      <c r="C61" s="88"/>
      <c r="D61" s="209" t="s">
        <v>736</v>
      </c>
      <c r="E61" s="13"/>
      <c r="F61" s="14"/>
      <c r="G61" s="14"/>
      <c r="H61" s="206"/>
    </row>
    <row r="62" spans="1:8" x14ac:dyDescent="0.3">
      <c r="A62" s="14"/>
      <c r="B62" s="19"/>
      <c r="C62" s="88"/>
      <c r="D62" s="209" t="s">
        <v>990</v>
      </c>
      <c r="E62" s="13"/>
      <c r="F62" s="14"/>
      <c r="G62" s="14"/>
      <c r="H62" s="206"/>
    </row>
    <row r="63" spans="1:8" x14ac:dyDescent="0.3">
      <c r="A63" s="14"/>
      <c r="B63" s="19"/>
      <c r="C63" s="88"/>
      <c r="D63" s="209" t="s">
        <v>991</v>
      </c>
      <c r="E63" s="13"/>
      <c r="F63" s="14"/>
      <c r="G63" s="14"/>
      <c r="H63" s="206"/>
    </row>
    <row r="64" spans="1:8" x14ac:dyDescent="0.3">
      <c r="A64" s="14"/>
      <c r="B64" s="19"/>
      <c r="C64" s="88"/>
      <c r="D64" s="209" t="s">
        <v>60</v>
      </c>
      <c r="E64" s="13"/>
      <c r="F64" s="14"/>
      <c r="G64" s="14"/>
      <c r="H64" s="13"/>
    </row>
    <row r="65" spans="1:8" x14ac:dyDescent="0.3">
      <c r="A65" s="14"/>
      <c r="B65" s="19"/>
      <c r="C65" s="88"/>
      <c r="D65" s="209"/>
      <c r="E65" s="13"/>
      <c r="F65" s="14"/>
      <c r="G65" s="14"/>
      <c r="H65" s="13"/>
    </row>
    <row r="66" spans="1:8" x14ac:dyDescent="0.3">
      <c r="A66" s="14"/>
      <c r="B66" s="19"/>
      <c r="C66" s="88"/>
      <c r="D66" s="19"/>
      <c r="E66" s="13"/>
      <c r="F66" s="14"/>
      <c r="G66" s="14"/>
      <c r="H66" s="206"/>
    </row>
    <row r="67" spans="1:8" x14ac:dyDescent="0.3">
      <c r="A67" s="14"/>
      <c r="B67" s="625" t="s">
        <v>135</v>
      </c>
      <c r="C67" s="626"/>
      <c r="D67" s="13"/>
      <c r="E67" s="13"/>
      <c r="F67" s="14"/>
      <c r="G67" s="14"/>
      <c r="H67" s="206"/>
    </row>
    <row r="68" spans="1:8" x14ac:dyDescent="0.3">
      <c r="A68" s="14">
        <v>7</v>
      </c>
      <c r="B68" s="15" t="s">
        <v>146</v>
      </c>
      <c r="C68" s="19" t="s">
        <v>193</v>
      </c>
      <c r="D68" s="44" t="s">
        <v>135</v>
      </c>
      <c r="E68" s="13" t="s">
        <v>40</v>
      </c>
      <c r="F68" s="14" t="s">
        <v>144</v>
      </c>
      <c r="G68" s="14" t="s">
        <v>501</v>
      </c>
      <c r="H68" s="206" t="s">
        <v>1359</v>
      </c>
    </row>
    <row r="69" spans="1:8" x14ac:dyDescent="0.3">
      <c r="A69" s="14"/>
      <c r="B69" s="15" t="s">
        <v>147</v>
      </c>
      <c r="C69" s="19" t="s">
        <v>211</v>
      </c>
      <c r="D69" s="18" t="s">
        <v>466</v>
      </c>
      <c r="E69" s="13" t="s">
        <v>48</v>
      </c>
      <c r="F69" s="14" t="s">
        <v>976</v>
      </c>
      <c r="G69" s="207" t="s">
        <v>1401</v>
      </c>
      <c r="H69" s="206"/>
    </row>
    <row r="70" spans="1:8" x14ac:dyDescent="0.3">
      <c r="A70" s="14"/>
      <c r="B70" s="15" t="s">
        <v>152</v>
      </c>
      <c r="C70" s="19" t="s">
        <v>7</v>
      </c>
      <c r="D70" s="18" t="s">
        <v>181</v>
      </c>
      <c r="E70" s="13"/>
      <c r="F70" s="45" t="s">
        <v>1104</v>
      </c>
      <c r="G70" s="14"/>
      <c r="H70" s="206"/>
    </row>
    <row r="71" spans="1:8" x14ac:dyDescent="0.3">
      <c r="A71" s="14"/>
      <c r="B71" s="15"/>
      <c r="C71" s="19" t="s">
        <v>125</v>
      </c>
      <c r="D71" s="18" t="s">
        <v>182</v>
      </c>
      <c r="E71" s="13"/>
      <c r="F71" s="207" t="s">
        <v>1105</v>
      </c>
      <c r="G71" s="14"/>
      <c r="H71" s="206"/>
    </row>
    <row r="72" spans="1:8" x14ac:dyDescent="0.3">
      <c r="A72" s="14"/>
      <c r="B72" s="15"/>
      <c r="C72" s="19"/>
      <c r="D72" s="18" t="s">
        <v>183</v>
      </c>
      <c r="E72" s="13"/>
      <c r="F72" s="166" t="s">
        <v>156</v>
      </c>
      <c r="G72" s="14"/>
      <c r="H72" s="206"/>
    </row>
    <row r="73" spans="1:8" ht="18" x14ac:dyDescent="0.35">
      <c r="A73" s="14"/>
      <c r="B73" s="15"/>
      <c r="C73" s="19"/>
      <c r="D73" s="18" t="s">
        <v>184</v>
      </c>
      <c r="E73" s="13"/>
      <c r="F73" s="339" t="s">
        <v>1220</v>
      </c>
      <c r="G73" s="14"/>
      <c r="H73" s="206"/>
    </row>
    <row r="74" spans="1:8" x14ac:dyDescent="0.3">
      <c r="A74" s="14"/>
      <c r="B74" s="15"/>
      <c r="C74" s="19"/>
      <c r="D74" s="18" t="s">
        <v>95</v>
      </c>
      <c r="E74" s="13"/>
      <c r="F74" s="14"/>
      <c r="G74" s="14"/>
      <c r="H74" s="75"/>
    </row>
    <row r="75" spans="1:8" x14ac:dyDescent="0.3">
      <c r="A75" s="14"/>
      <c r="B75" s="15"/>
      <c r="C75" s="19"/>
      <c r="D75" s="18" t="s">
        <v>185</v>
      </c>
      <c r="E75" s="13"/>
      <c r="F75" s="14"/>
      <c r="G75" s="14"/>
      <c r="H75" s="206"/>
    </row>
    <row r="76" spans="1:8" x14ac:dyDescent="0.3">
      <c r="A76" s="14"/>
      <c r="B76" s="15"/>
      <c r="C76" s="19"/>
      <c r="D76" s="18" t="s">
        <v>7</v>
      </c>
      <c r="E76" s="13"/>
      <c r="F76" s="14"/>
      <c r="G76" s="14"/>
      <c r="H76" s="206"/>
    </row>
    <row r="77" spans="1:8" x14ac:dyDescent="0.3">
      <c r="A77" s="14"/>
      <c r="B77" s="15"/>
      <c r="C77" s="19"/>
      <c r="D77" s="24"/>
      <c r="E77" s="13"/>
      <c r="F77" s="14"/>
      <c r="G77" s="14"/>
      <c r="H77" s="206"/>
    </row>
    <row r="78" spans="1:8" x14ac:dyDescent="0.3">
      <c r="A78" s="14"/>
      <c r="B78" s="15"/>
      <c r="C78" s="19"/>
      <c r="D78" s="13"/>
      <c r="E78" s="13"/>
      <c r="F78" s="14"/>
      <c r="G78" s="14"/>
      <c r="H78" s="206"/>
    </row>
    <row r="79" spans="1:8" x14ac:dyDescent="0.3">
      <c r="A79" s="14">
        <v>8</v>
      </c>
      <c r="B79" s="15" t="s">
        <v>150</v>
      </c>
      <c r="C79" s="19" t="s">
        <v>193</v>
      </c>
      <c r="D79" s="44" t="s">
        <v>135</v>
      </c>
      <c r="E79" s="13" t="s">
        <v>40</v>
      </c>
      <c r="F79" s="14" t="s">
        <v>144</v>
      </c>
      <c r="G79" s="207" t="s">
        <v>501</v>
      </c>
      <c r="H79" s="206" t="s">
        <v>1358</v>
      </c>
    </row>
    <row r="80" spans="1:8" x14ac:dyDescent="0.3">
      <c r="A80" s="14"/>
      <c r="B80" s="15" t="s">
        <v>151</v>
      </c>
      <c r="C80" s="19" t="s">
        <v>63</v>
      </c>
      <c r="D80" s="18" t="s">
        <v>466</v>
      </c>
      <c r="E80" s="13" t="s">
        <v>48</v>
      </c>
      <c r="F80" s="207" t="s">
        <v>976</v>
      </c>
      <c r="G80" s="207" t="s">
        <v>1401</v>
      </c>
      <c r="H80" s="206"/>
    </row>
    <row r="81" spans="1:8" x14ac:dyDescent="0.3">
      <c r="A81" s="14"/>
      <c r="B81" s="15" t="s">
        <v>152</v>
      </c>
      <c r="C81" s="19" t="s">
        <v>125</v>
      </c>
      <c r="D81" s="18" t="s">
        <v>181</v>
      </c>
      <c r="E81" s="13"/>
      <c r="F81" s="45" t="s">
        <v>1104</v>
      </c>
      <c r="G81" s="207"/>
      <c r="H81" s="206"/>
    </row>
    <row r="82" spans="1:8" x14ac:dyDescent="0.3">
      <c r="A82" s="14"/>
      <c r="B82" s="19"/>
      <c r="C82" s="19"/>
      <c r="D82" s="18" t="s">
        <v>182</v>
      </c>
      <c r="E82" s="13"/>
      <c r="F82" s="207" t="s">
        <v>1105</v>
      </c>
      <c r="G82" s="207"/>
      <c r="H82" s="75"/>
    </row>
    <row r="83" spans="1:8" x14ac:dyDescent="0.3">
      <c r="A83" s="14"/>
      <c r="B83" s="19"/>
      <c r="C83" s="19"/>
      <c r="D83" s="18" t="s">
        <v>183</v>
      </c>
      <c r="E83" s="13"/>
      <c r="F83" s="211" t="s">
        <v>1253</v>
      </c>
      <c r="G83" s="14"/>
      <c r="H83" s="75"/>
    </row>
    <row r="84" spans="1:8" x14ac:dyDescent="0.3">
      <c r="A84" s="14"/>
      <c r="B84" s="19"/>
      <c r="C84" s="19"/>
      <c r="D84" s="18" t="s">
        <v>184</v>
      </c>
      <c r="E84" s="13"/>
      <c r="F84" s="211" t="s">
        <v>1254</v>
      </c>
      <c r="G84" s="14"/>
      <c r="H84" s="75"/>
    </row>
    <row r="85" spans="1:8" x14ac:dyDescent="0.3">
      <c r="A85" s="14"/>
      <c r="B85" s="42"/>
      <c r="C85" s="19"/>
      <c r="D85" s="18" t="s">
        <v>95</v>
      </c>
      <c r="E85" s="31"/>
      <c r="F85" s="43"/>
      <c r="G85" s="43"/>
      <c r="H85" s="75"/>
    </row>
    <row r="86" spans="1:8" x14ac:dyDescent="0.3">
      <c r="A86" s="14"/>
      <c r="B86" s="42"/>
      <c r="C86" s="42"/>
      <c r="D86" s="18" t="s">
        <v>185</v>
      </c>
      <c r="E86" s="31"/>
      <c r="F86" s="43"/>
      <c r="G86" s="43"/>
      <c r="H86" s="13"/>
    </row>
    <row r="87" spans="1:8" x14ac:dyDescent="0.3">
      <c r="A87" s="14"/>
      <c r="B87" s="42"/>
      <c r="C87" s="42"/>
      <c r="D87" s="18" t="s">
        <v>189</v>
      </c>
      <c r="E87" s="31"/>
      <c r="F87" s="43"/>
      <c r="G87" s="43"/>
      <c r="H87" s="206"/>
    </row>
    <row r="88" spans="1:8" x14ac:dyDescent="0.3">
      <c r="A88" s="14"/>
      <c r="B88" s="42"/>
      <c r="C88" s="42"/>
      <c r="D88" s="18"/>
      <c r="E88" s="31"/>
      <c r="F88" s="43"/>
      <c r="G88" s="43"/>
      <c r="H88" s="31"/>
    </row>
    <row r="89" spans="1:8" x14ac:dyDescent="0.3">
      <c r="A89" s="14"/>
      <c r="B89" s="57"/>
      <c r="C89" s="42"/>
      <c r="D89" s="37"/>
      <c r="E89" s="31"/>
      <c r="F89" s="43"/>
      <c r="G89" s="43"/>
      <c r="H89" s="31"/>
    </row>
    <row r="90" spans="1:8" x14ac:dyDescent="0.3">
      <c r="A90" s="14"/>
      <c r="B90" s="615" t="s">
        <v>213</v>
      </c>
      <c r="C90" s="615"/>
      <c r="D90" s="615"/>
      <c r="E90" s="615"/>
      <c r="F90" s="615"/>
      <c r="G90" s="14"/>
      <c r="H90" s="206"/>
    </row>
    <row r="91" spans="1:8" x14ac:dyDescent="0.3">
      <c r="A91" s="14">
        <v>9</v>
      </c>
      <c r="B91" s="15" t="s">
        <v>44</v>
      </c>
      <c r="C91" s="22" t="s">
        <v>190</v>
      </c>
      <c r="D91" s="19" t="s">
        <v>191</v>
      </c>
      <c r="E91" s="13" t="s">
        <v>40</v>
      </c>
      <c r="F91" s="286" t="s">
        <v>925</v>
      </c>
      <c r="G91" s="38" t="s">
        <v>96</v>
      </c>
      <c r="H91" s="206" t="s">
        <v>1357</v>
      </c>
    </row>
    <row r="92" spans="1:8" x14ac:dyDescent="0.3">
      <c r="A92" s="14"/>
      <c r="B92" s="15" t="s">
        <v>45</v>
      </c>
      <c r="C92" s="19" t="s">
        <v>192</v>
      </c>
      <c r="D92" s="19" t="s">
        <v>112</v>
      </c>
      <c r="E92" s="19" t="s">
        <v>48</v>
      </c>
      <c r="F92" s="287" t="s">
        <v>148</v>
      </c>
      <c r="G92" s="14" t="s">
        <v>149</v>
      </c>
      <c r="H92" s="87"/>
    </row>
    <row r="93" spans="1:8" ht="18" x14ac:dyDescent="0.35">
      <c r="A93" s="14"/>
      <c r="B93" s="15"/>
      <c r="C93" s="19" t="s">
        <v>46</v>
      </c>
      <c r="D93" s="19" t="s">
        <v>47</v>
      </c>
      <c r="E93" s="19"/>
      <c r="F93" s="305" t="s">
        <v>958</v>
      </c>
      <c r="G93" s="14"/>
      <c r="H93" s="210"/>
    </row>
    <row r="94" spans="1:8" ht="18" x14ac:dyDescent="0.35">
      <c r="A94" s="14"/>
      <c r="B94" s="15"/>
      <c r="C94" s="19" t="s">
        <v>51</v>
      </c>
      <c r="D94" s="19" t="s">
        <v>49</v>
      </c>
      <c r="E94" s="13"/>
      <c r="F94" s="305" t="s">
        <v>959</v>
      </c>
      <c r="G94" s="14"/>
      <c r="H94" s="206"/>
    </row>
    <row r="95" spans="1:8" x14ac:dyDescent="0.3">
      <c r="A95" s="14"/>
      <c r="B95" s="15"/>
      <c r="C95" s="19" t="s">
        <v>52</v>
      </c>
      <c r="D95" s="19" t="s">
        <v>50</v>
      </c>
      <c r="E95" s="13"/>
      <c r="F95" s="14"/>
      <c r="G95" s="14"/>
      <c r="H95" s="87"/>
    </row>
    <row r="96" spans="1:8" x14ac:dyDescent="0.3">
      <c r="A96" s="14"/>
      <c r="B96" s="15"/>
      <c r="C96" s="19" t="s">
        <v>60</v>
      </c>
      <c r="D96" s="19"/>
      <c r="E96" s="13"/>
      <c r="F96" s="207"/>
      <c r="G96" s="14"/>
      <c r="H96" s="206"/>
    </row>
    <row r="97" spans="1:8" x14ac:dyDescent="0.3">
      <c r="A97" s="14"/>
      <c r="B97" s="15"/>
      <c r="C97" s="19"/>
      <c r="D97" s="19"/>
      <c r="E97" s="13"/>
      <c r="F97" s="207"/>
      <c r="G97" s="14"/>
      <c r="H97" s="206"/>
    </row>
    <row r="98" spans="1:8" x14ac:dyDescent="0.3">
      <c r="A98" s="14"/>
      <c r="B98" s="19"/>
      <c r="C98" s="19"/>
      <c r="D98" s="19"/>
      <c r="E98" s="14"/>
      <c r="F98" s="207"/>
      <c r="G98" s="14"/>
      <c r="H98" s="13"/>
    </row>
    <row r="99" spans="1:8" x14ac:dyDescent="0.3">
      <c r="A99" s="14">
        <v>10</v>
      </c>
      <c r="B99" s="15" t="s">
        <v>97</v>
      </c>
      <c r="C99" s="22" t="s">
        <v>180</v>
      </c>
      <c r="D99" s="44" t="s">
        <v>135</v>
      </c>
      <c r="E99" s="13" t="s">
        <v>40</v>
      </c>
      <c r="F99" s="290" t="s">
        <v>925</v>
      </c>
      <c r="G99" s="38" t="s">
        <v>96</v>
      </c>
      <c r="H99" s="16" t="s">
        <v>1356</v>
      </c>
    </row>
    <row r="100" spans="1:8" x14ac:dyDescent="0.3">
      <c r="A100" s="14"/>
      <c r="B100" s="15" t="s">
        <v>93</v>
      </c>
      <c r="C100" s="22" t="s">
        <v>94</v>
      </c>
      <c r="D100" s="18" t="s">
        <v>119</v>
      </c>
      <c r="E100" s="13" t="s">
        <v>48</v>
      </c>
      <c r="F100" s="291" t="s">
        <v>632</v>
      </c>
      <c r="G100" s="14" t="s">
        <v>633</v>
      </c>
      <c r="H100" s="16" t="s">
        <v>1367</v>
      </c>
    </row>
    <row r="101" spans="1:8" ht="18" x14ac:dyDescent="0.35">
      <c r="A101" s="14"/>
      <c r="B101" s="19" t="s">
        <v>623</v>
      </c>
      <c r="C101" s="22" t="s">
        <v>92</v>
      </c>
      <c r="D101" s="18" t="s">
        <v>181</v>
      </c>
      <c r="E101" s="13"/>
      <c r="F101" s="305" t="s">
        <v>934</v>
      </c>
      <c r="G101" s="14"/>
      <c r="H101" s="26"/>
    </row>
    <row r="102" spans="1:8" ht="18" x14ac:dyDescent="0.35">
      <c r="A102" s="14"/>
      <c r="B102" s="15"/>
      <c r="C102" s="22" t="s">
        <v>125</v>
      </c>
      <c r="D102" s="18" t="s">
        <v>182</v>
      </c>
      <c r="E102" s="13"/>
      <c r="F102" s="305" t="s">
        <v>963</v>
      </c>
      <c r="G102" s="14"/>
      <c r="H102" s="18"/>
    </row>
    <row r="103" spans="1:8" x14ac:dyDescent="0.3">
      <c r="A103" s="14"/>
      <c r="B103" s="75"/>
      <c r="C103" s="19"/>
      <c r="D103" s="18" t="s">
        <v>183</v>
      </c>
      <c r="E103" s="13"/>
      <c r="F103" s="14"/>
      <c r="G103" s="14"/>
      <c r="H103" s="18"/>
    </row>
    <row r="104" spans="1:8" x14ac:dyDescent="0.3">
      <c r="A104" s="14"/>
      <c r="B104" s="15"/>
      <c r="C104" s="19"/>
      <c r="D104" s="18" t="s">
        <v>184</v>
      </c>
      <c r="E104" s="13"/>
      <c r="F104" s="159"/>
      <c r="G104" s="14"/>
      <c r="H104" s="18"/>
    </row>
    <row r="105" spans="1:8" x14ac:dyDescent="0.3">
      <c r="A105" s="14"/>
      <c r="B105" s="15"/>
      <c r="C105" s="19"/>
      <c r="D105" s="18" t="s">
        <v>95</v>
      </c>
      <c r="E105" s="13"/>
      <c r="F105" s="159"/>
      <c r="G105" s="14"/>
      <c r="H105" s="16"/>
    </row>
    <row r="106" spans="1:8" x14ac:dyDescent="0.3">
      <c r="A106" s="14"/>
      <c r="B106" s="15"/>
      <c r="C106" s="19"/>
      <c r="D106" s="18" t="s">
        <v>636</v>
      </c>
      <c r="E106" s="13"/>
      <c r="F106" s="14"/>
      <c r="G106" s="14"/>
      <c r="H106" s="16"/>
    </row>
    <row r="107" spans="1:8" x14ac:dyDescent="0.3">
      <c r="A107" s="14"/>
      <c r="B107" s="15"/>
      <c r="C107" s="19"/>
      <c r="D107" s="18" t="s">
        <v>7</v>
      </c>
      <c r="E107" s="13"/>
      <c r="F107" s="14"/>
      <c r="G107" s="14"/>
      <c r="H107" s="26"/>
    </row>
    <row r="108" spans="1:8" x14ac:dyDescent="0.3">
      <c r="A108" s="14"/>
      <c r="B108" s="15"/>
      <c r="C108" s="19"/>
      <c r="D108" s="146"/>
      <c r="E108" s="13"/>
      <c r="F108" s="14"/>
      <c r="G108" s="14"/>
      <c r="H108" s="13"/>
    </row>
    <row r="109" spans="1:8" x14ac:dyDescent="0.3">
      <c r="A109" s="14"/>
      <c r="B109" s="15"/>
      <c r="C109" s="19"/>
      <c r="D109" s="146"/>
      <c r="E109" s="13"/>
      <c r="F109" s="14"/>
      <c r="G109" s="14"/>
      <c r="H109" s="13"/>
    </row>
    <row r="110" spans="1:8" x14ac:dyDescent="0.3">
      <c r="A110" s="14">
        <v>11</v>
      </c>
      <c r="B110" s="15" t="s">
        <v>115</v>
      </c>
      <c r="C110" s="22" t="s">
        <v>128</v>
      </c>
      <c r="D110" s="18" t="s">
        <v>414</v>
      </c>
      <c r="E110" s="13" t="s">
        <v>40</v>
      </c>
      <c r="F110" s="288" t="s">
        <v>925</v>
      </c>
      <c r="G110" s="38" t="s">
        <v>96</v>
      </c>
      <c r="H110" s="533" t="s">
        <v>1325</v>
      </c>
    </row>
    <row r="111" spans="1:8" x14ac:dyDescent="0.3">
      <c r="A111" s="14"/>
      <c r="B111" s="15" t="s">
        <v>116</v>
      </c>
      <c r="C111" s="22" t="s">
        <v>77</v>
      </c>
      <c r="D111" s="18" t="s">
        <v>179</v>
      </c>
      <c r="E111" s="13" t="s">
        <v>48</v>
      </c>
      <c r="F111" s="289" t="s">
        <v>712</v>
      </c>
      <c r="G111" s="14" t="s">
        <v>711</v>
      </c>
      <c r="H111" s="451"/>
    </row>
    <row r="112" spans="1:8" ht="18" x14ac:dyDescent="0.35">
      <c r="A112" s="14"/>
      <c r="B112" s="15"/>
      <c r="C112" s="22" t="s">
        <v>57</v>
      </c>
      <c r="D112" s="18" t="s">
        <v>186</v>
      </c>
      <c r="E112" s="13"/>
      <c r="F112" s="305" t="s">
        <v>927</v>
      </c>
      <c r="G112" s="14"/>
      <c r="H112" s="18"/>
    </row>
    <row r="113" spans="1:8" ht="18" x14ac:dyDescent="0.35">
      <c r="A113" s="14"/>
      <c r="B113" s="15"/>
      <c r="C113" s="22" t="s">
        <v>21</v>
      </c>
      <c r="D113" s="18" t="s">
        <v>117</v>
      </c>
      <c r="E113" s="13"/>
      <c r="F113" s="305" t="s">
        <v>954</v>
      </c>
      <c r="G113" s="159"/>
      <c r="H113" s="18"/>
    </row>
    <row r="114" spans="1:8" x14ac:dyDescent="0.3">
      <c r="A114" s="14"/>
      <c r="B114" s="15"/>
      <c r="C114" s="19"/>
      <c r="D114" s="18" t="s">
        <v>118</v>
      </c>
      <c r="E114" s="13"/>
      <c r="F114" s="14"/>
      <c r="G114" s="159"/>
      <c r="H114" s="18"/>
    </row>
    <row r="115" spans="1:8" x14ac:dyDescent="0.3">
      <c r="A115" s="14"/>
      <c r="B115" s="15"/>
      <c r="C115" s="19"/>
      <c r="D115" s="18" t="s">
        <v>29</v>
      </c>
      <c r="E115" s="13"/>
      <c r="F115" s="14"/>
      <c r="G115" s="14"/>
      <c r="H115" s="18"/>
    </row>
    <row r="116" spans="1:8" x14ac:dyDescent="0.3">
      <c r="A116" s="14"/>
      <c r="B116" s="15"/>
      <c r="C116" s="19"/>
      <c r="D116" s="13"/>
      <c r="E116" s="13"/>
      <c r="F116" s="14"/>
      <c r="G116" s="14"/>
      <c r="H116" s="451"/>
    </row>
    <row r="117" spans="1:8" ht="18" x14ac:dyDescent="0.35">
      <c r="A117" s="207"/>
      <c r="B117" s="208"/>
      <c r="C117" s="209"/>
      <c r="D117" s="206"/>
      <c r="E117" s="206"/>
      <c r="F117" s="207"/>
      <c r="G117" s="207"/>
      <c r="H117" s="309"/>
    </row>
    <row r="118" spans="1:8" x14ac:dyDescent="0.3">
      <c r="A118" s="14">
        <v>12</v>
      </c>
      <c r="B118" s="15" t="s">
        <v>122</v>
      </c>
      <c r="C118" s="19" t="s">
        <v>128</v>
      </c>
      <c r="D118" s="18" t="s">
        <v>414</v>
      </c>
      <c r="E118" s="13" t="s">
        <v>40</v>
      </c>
      <c r="F118" s="290" t="s">
        <v>831</v>
      </c>
      <c r="G118" s="220" t="s">
        <v>96</v>
      </c>
      <c r="H118" s="26" t="s">
        <v>1325</v>
      </c>
    </row>
    <row r="119" spans="1:8" x14ac:dyDescent="0.3">
      <c r="A119" s="14"/>
      <c r="B119" s="15" t="s">
        <v>123</v>
      </c>
      <c r="C119" s="19" t="s">
        <v>124</v>
      </c>
      <c r="D119" s="13" t="s">
        <v>187</v>
      </c>
      <c r="E119" s="13" t="s">
        <v>48</v>
      </c>
      <c r="F119" s="291" t="s">
        <v>832</v>
      </c>
      <c r="G119" s="207" t="s">
        <v>817</v>
      </c>
      <c r="H119" s="26"/>
    </row>
    <row r="120" spans="1:8" ht="18" x14ac:dyDescent="0.35">
      <c r="A120" s="14"/>
      <c r="B120" s="15" t="s">
        <v>291</v>
      </c>
      <c r="C120" s="19" t="s">
        <v>194</v>
      </c>
      <c r="D120" s="13" t="s">
        <v>188</v>
      </c>
      <c r="E120" s="13"/>
      <c r="F120" s="305" t="s">
        <v>935</v>
      </c>
      <c r="G120" s="14"/>
      <c r="H120" s="26"/>
    </row>
    <row r="121" spans="1:8" ht="18" x14ac:dyDescent="0.35">
      <c r="A121" s="14"/>
      <c r="B121" s="15"/>
      <c r="C121" s="19" t="s">
        <v>7</v>
      </c>
      <c r="D121" s="13" t="s">
        <v>126</v>
      </c>
      <c r="E121" s="13"/>
      <c r="F121" s="305" t="s">
        <v>950</v>
      </c>
      <c r="G121" s="14"/>
      <c r="H121" s="26"/>
    </row>
    <row r="122" spans="1:8" x14ac:dyDescent="0.3">
      <c r="A122" s="14"/>
      <c r="B122" s="15"/>
      <c r="C122" s="19" t="s">
        <v>125</v>
      </c>
      <c r="D122" s="13" t="s">
        <v>61</v>
      </c>
      <c r="E122" s="13"/>
      <c r="F122" s="211"/>
      <c r="G122" s="14"/>
      <c r="H122" s="16"/>
    </row>
    <row r="123" spans="1:8" x14ac:dyDescent="0.3">
      <c r="A123" s="14"/>
      <c r="B123" s="15"/>
      <c r="C123" s="19"/>
      <c r="D123" s="13" t="s">
        <v>127</v>
      </c>
      <c r="E123" s="13"/>
      <c r="F123" s="14"/>
      <c r="G123" s="14"/>
      <c r="H123" s="26"/>
    </row>
    <row r="124" spans="1:8" x14ac:dyDescent="0.3">
      <c r="A124" s="14"/>
      <c r="B124" s="15"/>
      <c r="C124" s="19"/>
      <c r="D124" s="13" t="s">
        <v>7</v>
      </c>
      <c r="E124" s="13"/>
      <c r="F124" s="14"/>
      <c r="G124" s="14"/>
      <c r="H124" s="26"/>
    </row>
    <row r="125" spans="1:8" x14ac:dyDescent="0.3">
      <c r="A125" s="207"/>
      <c r="B125" s="208"/>
      <c r="C125" s="209"/>
      <c r="D125" s="206"/>
      <c r="E125" s="206"/>
      <c r="F125" s="207"/>
      <c r="G125" s="207"/>
      <c r="H125" s="26"/>
    </row>
    <row r="126" spans="1:8" x14ac:dyDescent="0.3">
      <c r="A126" s="207"/>
      <c r="B126" s="208"/>
      <c r="C126" s="209"/>
      <c r="D126" s="206"/>
      <c r="E126" s="206"/>
      <c r="F126" s="207"/>
      <c r="G126" s="207"/>
      <c r="H126" s="26"/>
    </row>
    <row r="127" spans="1:8" ht="21" x14ac:dyDescent="0.4">
      <c r="A127" s="199"/>
      <c r="B127" s="622" t="s">
        <v>813</v>
      </c>
      <c r="C127" s="623"/>
      <c r="D127" s="623"/>
      <c r="E127" s="623"/>
      <c r="F127" s="623"/>
      <c r="G127" s="624"/>
      <c r="H127" s="200"/>
    </row>
    <row r="128" spans="1:8" x14ac:dyDescent="0.3">
      <c r="A128" s="58">
        <v>1</v>
      </c>
      <c r="B128" s="196" t="s">
        <v>1297</v>
      </c>
      <c r="C128" s="91" t="s">
        <v>731</v>
      </c>
      <c r="D128" s="197" t="s">
        <v>1268</v>
      </c>
      <c r="E128" s="58" t="s">
        <v>40</v>
      </c>
      <c r="F128" s="94" t="s">
        <v>1274</v>
      </c>
      <c r="G128" s="94" t="s">
        <v>911</v>
      </c>
      <c r="H128" s="91"/>
    </row>
    <row r="129" spans="1:8" x14ac:dyDescent="0.3">
      <c r="A129" s="58"/>
      <c r="B129" s="196" t="s">
        <v>1267</v>
      </c>
      <c r="C129" s="91" t="s">
        <v>26</v>
      </c>
      <c r="D129" s="197" t="s">
        <v>1269</v>
      </c>
      <c r="E129" s="58" t="s">
        <v>48</v>
      </c>
      <c r="F129" s="94" t="s">
        <v>1273</v>
      </c>
      <c r="G129" s="94"/>
      <c r="H129" s="91"/>
    </row>
    <row r="130" spans="1:8" x14ac:dyDescent="0.3">
      <c r="A130" s="58"/>
      <c r="B130" s="196"/>
      <c r="C130" s="91"/>
      <c r="D130" s="197" t="s">
        <v>1270</v>
      </c>
      <c r="E130" s="91"/>
      <c r="F130" s="198"/>
      <c r="G130" s="94"/>
      <c r="H130" s="91"/>
    </row>
    <row r="131" spans="1:8" x14ac:dyDescent="0.3">
      <c r="A131" s="58"/>
      <c r="B131" s="196"/>
      <c r="C131" s="91"/>
      <c r="D131" s="197" t="s">
        <v>1271</v>
      </c>
      <c r="E131" s="91"/>
      <c r="F131" s="198"/>
      <c r="G131" s="94"/>
      <c r="H131" s="91"/>
    </row>
    <row r="132" spans="1:8" x14ac:dyDescent="0.3">
      <c r="A132" s="58"/>
      <c r="B132" s="196"/>
      <c r="C132" s="91"/>
      <c r="D132" s="197" t="s">
        <v>1272</v>
      </c>
      <c r="E132" s="91"/>
      <c r="F132" s="198"/>
      <c r="G132" s="94"/>
      <c r="H132" s="91"/>
    </row>
    <row r="133" spans="1:8" x14ac:dyDescent="0.3">
      <c r="A133" s="58"/>
      <c r="B133" s="196"/>
      <c r="C133" s="91"/>
      <c r="D133" s="197"/>
      <c r="E133" s="91"/>
      <c r="F133" s="198"/>
      <c r="G133" s="94"/>
      <c r="H133" s="91"/>
    </row>
    <row r="134" spans="1:8" x14ac:dyDescent="0.3">
      <c r="A134" s="207"/>
      <c r="B134" s="208"/>
      <c r="C134" s="209"/>
      <c r="D134" s="206"/>
      <c r="E134" s="206"/>
      <c r="F134" s="207"/>
      <c r="G134" s="207"/>
      <c r="H134" s="206"/>
    </row>
    <row r="135" spans="1:8" x14ac:dyDescent="0.3">
      <c r="A135" s="216"/>
      <c r="B135" s="66"/>
      <c r="C135" s="215"/>
      <c r="D135" s="217"/>
      <c r="E135" s="217"/>
      <c r="F135" s="216"/>
      <c r="G135" s="216"/>
      <c r="H135" s="217"/>
    </row>
  </sheetData>
  <mergeCells count="4">
    <mergeCell ref="A1:H1"/>
    <mergeCell ref="B90:F90"/>
    <mergeCell ref="B67:C67"/>
    <mergeCell ref="B127:G127"/>
  </mergeCells>
  <phoneticPr fontId="1" type="noConversion"/>
  <pageMargins left="0.21" right="0.23622047244094491" top="0.75" bottom="0.4" header="0.51181102362204722" footer="0.17"/>
  <pageSetup paperSize="9" orientation="landscape" r:id="rId1"/>
  <headerFooter alignWithMargins="0">
    <oddFooter>&amp;Rส.เภสัชศาสตร์ /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43" workbookViewId="0">
      <selection activeCell="G6" sqref="G6"/>
    </sheetView>
  </sheetViews>
  <sheetFormatPr defaultColWidth="9.125" defaultRowHeight="16.05" customHeight="1" x14ac:dyDescent="0.3"/>
  <cols>
    <col min="1" max="1" width="6.625" style="7" customWidth="1"/>
    <col min="2" max="2" width="16.375" style="2" customWidth="1"/>
    <col min="3" max="3" width="21.25" style="2" customWidth="1"/>
    <col min="4" max="4" width="26.625" style="2" customWidth="1"/>
    <col min="5" max="5" width="13.75" style="7" customWidth="1"/>
    <col min="6" max="6" width="22.875" style="7" customWidth="1"/>
    <col min="7" max="7" width="21.625" style="7" customWidth="1"/>
    <col min="8" max="8" width="27" style="2" customWidth="1"/>
    <col min="9" max="9" width="15.375" style="2" customWidth="1"/>
    <col min="10" max="16384" width="9.125" style="2"/>
  </cols>
  <sheetData>
    <row r="1" spans="1:8" ht="16.05" customHeight="1" x14ac:dyDescent="0.4">
      <c r="A1" s="613" t="s">
        <v>43</v>
      </c>
      <c r="B1" s="613"/>
      <c r="C1" s="613"/>
      <c r="D1" s="613"/>
      <c r="E1" s="613"/>
      <c r="F1" s="613"/>
      <c r="G1" s="613"/>
      <c r="H1" s="613"/>
    </row>
    <row r="2" spans="1:8" ht="16.05" customHeight="1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ht="16.05" customHeight="1" x14ac:dyDescent="0.3">
      <c r="A3" s="3"/>
      <c r="B3" s="3"/>
      <c r="C3" s="9"/>
      <c r="D3" s="3"/>
      <c r="E3" s="3"/>
      <c r="F3" s="3" t="s">
        <v>39</v>
      </c>
      <c r="G3" s="3" t="s">
        <v>42</v>
      </c>
      <c r="H3" s="93"/>
    </row>
    <row r="4" spans="1:8" ht="20.399999999999999" customHeight="1" x14ac:dyDescent="0.4">
      <c r="A4" s="14"/>
      <c r="B4" s="627" t="s">
        <v>1004</v>
      </c>
      <c r="C4" s="628"/>
      <c r="D4" s="629"/>
      <c r="E4" s="14"/>
      <c r="F4" s="14"/>
      <c r="G4" s="14"/>
      <c r="H4" s="19"/>
    </row>
    <row r="5" spans="1:8" ht="16.05" customHeight="1" x14ac:dyDescent="0.3">
      <c r="A5" s="60">
        <v>1</v>
      </c>
      <c r="B5" s="61" t="s">
        <v>657</v>
      </c>
      <c r="C5" s="19" t="s">
        <v>649</v>
      </c>
      <c r="D5" s="19" t="s">
        <v>708</v>
      </c>
      <c r="E5" s="13" t="s">
        <v>40</v>
      </c>
      <c r="F5" s="60" t="s">
        <v>696</v>
      </c>
      <c r="G5" s="60" t="s">
        <v>706</v>
      </c>
      <c r="H5" s="62" t="s">
        <v>1364</v>
      </c>
    </row>
    <row r="6" spans="1:8" ht="16.05" customHeight="1" x14ac:dyDescent="0.3">
      <c r="A6" s="60"/>
      <c r="B6" s="61" t="s">
        <v>658</v>
      </c>
      <c r="C6" s="19" t="s">
        <v>168</v>
      </c>
      <c r="D6" s="19" t="s">
        <v>661</v>
      </c>
      <c r="E6" s="13" t="s">
        <v>12</v>
      </c>
      <c r="F6" s="60" t="s">
        <v>968</v>
      </c>
      <c r="G6" s="207" t="s">
        <v>1401</v>
      </c>
      <c r="H6" s="62"/>
    </row>
    <row r="7" spans="1:8" ht="16.05" customHeight="1" x14ac:dyDescent="0.3">
      <c r="A7" s="60"/>
      <c r="B7" s="62"/>
      <c r="C7" s="19" t="s">
        <v>29</v>
      </c>
      <c r="D7" s="19" t="s">
        <v>662</v>
      </c>
      <c r="E7" s="60"/>
      <c r="F7" s="60"/>
      <c r="G7" s="60"/>
      <c r="H7" s="62"/>
    </row>
    <row r="8" spans="1:8" ht="16.05" customHeight="1" x14ac:dyDescent="0.3">
      <c r="A8" s="60"/>
      <c r="B8" s="62"/>
      <c r="C8" s="19" t="s">
        <v>650</v>
      </c>
      <c r="D8" s="62" t="s">
        <v>663</v>
      </c>
      <c r="E8" s="60"/>
      <c r="F8" s="60"/>
      <c r="G8" s="60"/>
      <c r="H8" s="62"/>
    </row>
    <row r="9" spans="1:8" ht="16.05" customHeight="1" x14ac:dyDescent="0.3">
      <c r="A9" s="60"/>
      <c r="B9" s="62"/>
      <c r="C9" s="62" t="s">
        <v>659</v>
      </c>
      <c r="D9" s="62" t="s">
        <v>664</v>
      </c>
      <c r="E9" s="60"/>
      <c r="F9" s="60"/>
      <c r="G9" s="60"/>
      <c r="H9" s="62"/>
    </row>
    <row r="10" spans="1:8" ht="16.05" customHeight="1" x14ac:dyDescent="0.3">
      <c r="A10" s="60"/>
      <c r="B10" s="62"/>
      <c r="C10" s="62" t="s">
        <v>168</v>
      </c>
      <c r="D10" s="62" t="s">
        <v>665</v>
      </c>
      <c r="E10" s="60"/>
      <c r="F10" s="60"/>
      <c r="G10" s="60"/>
      <c r="H10" s="62"/>
    </row>
    <row r="11" spans="1:8" ht="16.05" customHeight="1" x14ac:dyDescent="0.3">
      <c r="A11" s="60"/>
      <c r="B11" s="62"/>
      <c r="C11" s="62" t="s">
        <v>660</v>
      </c>
      <c r="D11" s="62" t="s">
        <v>29</v>
      </c>
      <c r="E11" s="60"/>
      <c r="F11" s="60"/>
      <c r="G11" s="60"/>
      <c r="H11" s="62"/>
    </row>
    <row r="12" spans="1:8" ht="16.05" customHeight="1" x14ac:dyDescent="0.3">
      <c r="A12" s="60"/>
      <c r="B12" s="62"/>
      <c r="C12" s="62" t="s">
        <v>29</v>
      </c>
      <c r="D12" s="62" t="s">
        <v>798</v>
      </c>
      <c r="E12" s="60"/>
      <c r="F12" s="60"/>
      <c r="G12" s="60"/>
      <c r="H12" s="62"/>
    </row>
    <row r="13" spans="1:8" ht="16.05" customHeight="1" x14ac:dyDescent="0.3">
      <c r="A13" s="60"/>
      <c r="B13" s="62"/>
      <c r="C13" s="62"/>
      <c r="D13" s="62"/>
      <c r="E13" s="60"/>
      <c r="F13" s="60"/>
      <c r="G13" s="60"/>
      <c r="H13" s="62"/>
    </row>
    <row r="14" spans="1:8" ht="16.05" customHeight="1" x14ac:dyDescent="0.3">
      <c r="A14" s="60"/>
      <c r="B14" s="62"/>
      <c r="C14" s="62"/>
      <c r="D14" s="62"/>
      <c r="E14" s="60"/>
      <c r="F14" s="60"/>
      <c r="G14" s="60"/>
      <c r="H14" s="62"/>
    </row>
    <row r="15" spans="1:8" ht="16.05" customHeight="1" x14ac:dyDescent="0.3">
      <c r="A15" s="60">
        <v>2</v>
      </c>
      <c r="B15" s="61" t="s">
        <v>941</v>
      </c>
      <c r="C15" s="19" t="s">
        <v>649</v>
      </c>
      <c r="D15" s="19" t="s">
        <v>707</v>
      </c>
      <c r="E15" s="13" t="s">
        <v>40</v>
      </c>
      <c r="F15" s="60" t="s">
        <v>656</v>
      </c>
      <c r="G15" s="60" t="s">
        <v>713</v>
      </c>
      <c r="H15" s="62" t="s">
        <v>1364</v>
      </c>
    </row>
    <row r="16" spans="1:8" ht="16.05" customHeight="1" x14ac:dyDescent="0.3">
      <c r="A16" s="60"/>
      <c r="B16" s="61" t="s">
        <v>683</v>
      </c>
      <c r="C16" s="19" t="s">
        <v>127</v>
      </c>
      <c r="D16" s="19" t="s">
        <v>684</v>
      </c>
      <c r="E16" s="13" t="s">
        <v>12</v>
      </c>
      <c r="F16" s="60" t="s">
        <v>969</v>
      </c>
      <c r="G16" s="207" t="s">
        <v>1401</v>
      </c>
      <c r="H16" s="62"/>
    </row>
    <row r="17" spans="1:8" ht="16.05" customHeight="1" x14ac:dyDescent="0.3">
      <c r="A17" s="60"/>
      <c r="B17" s="61"/>
      <c r="C17" s="19" t="s">
        <v>688</v>
      </c>
      <c r="D17" s="19" t="s">
        <v>685</v>
      </c>
      <c r="E17" s="60"/>
      <c r="F17" s="60"/>
      <c r="G17" s="60"/>
      <c r="H17" s="62"/>
    </row>
    <row r="18" spans="1:8" ht="16.05" customHeight="1" x14ac:dyDescent="0.3">
      <c r="A18" s="207"/>
      <c r="B18" s="208"/>
      <c r="C18" s="209" t="s">
        <v>650</v>
      </c>
      <c r="D18" s="209" t="s">
        <v>686</v>
      </c>
      <c r="E18" s="207"/>
      <c r="F18" s="207"/>
      <c r="G18" s="207"/>
      <c r="H18" s="209"/>
    </row>
    <row r="19" spans="1:8" ht="16.05" customHeight="1" x14ac:dyDescent="0.3">
      <c r="A19" s="207"/>
      <c r="B19" s="208"/>
      <c r="C19" s="209" t="s">
        <v>687</v>
      </c>
      <c r="D19" s="209" t="s">
        <v>798</v>
      </c>
      <c r="E19" s="207"/>
      <c r="F19" s="207"/>
      <c r="G19" s="207"/>
      <c r="H19" s="209"/>
    </row>
    <row r="20" spans="1:8" ht="16.05" customHeight="1" x14ac:dyDescent="0.3">
      <c r="A20" s="207"/>
      <c r="B20" s="208"/>
      <c r="C20" s="209" t="s">
        <v>689</v>
      </c>
      <c r="D20" s="209"/>
      <c r="E20" s="207"/>
      <c r="F20" s="207"/>
      <c r="G20" s="207"/>
      <c r="H20" s="209"/>
    </row>
    <row r="21" spans="1:8" ht="16.05" customHeight="1" x14ac:dyDescent="0.3">
      <c r="A21" s="207"/>
      <c r="B21" s="208"/>
      <c r="C21" s="209" t="s">
        <v>127</v>
      </c>
      <c r="D21" s="209"/>
      <c r="E21" s="207"/>
      <c r="F21" s="207"/>
      <c r="G21" s="207"/>
      <c r="H21" s="209"/>
    </row>
    <row r="22" spans="1:8" ht="16.05" customHeight="1" x14ac:dyDescent="0.3">
      <c r="A22" s="207"/>
      <c r="B22" s="208"/>
      <c r="C22" s="209" t="s">
        <v>76</v>
      </c>
      <c r="D22" s="209"/>
      <c r="E22" s="207"/>
      <c r="F22" s="207"/>
      <c r="G22" s="207"/>
      <c r="H22" s="209"/>
    </row>
    <row r="23" spans="1:8" ht="16.05" customHeight="1" x14ac:dyDescent="0.3">
      <c r="A23" s="207"/>
      <c r="B23" s="208"/>
      <c r="C23" s="209"/>
      <c r="D23" s="209"/>
      <c r="E23" s="207"/>
      <c r="F23" s="207"/>
      <c r="G23" s="207"/>
      <c r="H23" s="209"/>
    </row>
    <row r="24" spans="1:8" ht="16.05" customHeight="1" x14ac:dyDescent="0.3">
      <c r="A24" s="207"/>
      <c r="B24" s="208"/>
      <c r="C24" s="209"/>
      <c r="D24" s="209"/>
      <c r="E24" s="207"/>
      <c r="F24" s="207"/>
      <c r="G24" s="207"/>
      <c r="H24" s="209"/>
    </row>
    <row r="25" spans="1:8" ht="16.05" customHeight="1" x14ac:dyDescent="0.3">
      <c r="A25" s="60">
        <v>3</v>
      </c>
      <c r="B25" s="208" t="s">
        <v>893</v>
      </c>
      <c r="C25" s="209" t="s">
        <v>212</v>
      </c>
      <c r="D25" s="206" t="s">
        <v>707</v>
      </c>
      <c r="E25" s="206" t="s">
        <v>40</v>
      </c>
      <c r="F25" s="60" t="s">
        <v>902</v>
      </c>
      <c r="G25" s="60" t="s">
        <v>1102</v>
      </c>
      <c r="H25" s="62" t="s">
        <v>709</v>
      </c>
    </row>
    <row r="26" spans="1:8" ht="16.05" customHeight="1" x14ac:dyDescent="0.3">
      <c r="A26" s="60"/>
      <c r="B26" s="208" t="s">
        <v>894</v>
      </c>
      <c r="C26" s="209" t="s">
        <v>197</v>
      </c>
      <c r="D26" s="206" t="s">
        <v>895</v>
      </c>
      <c r="E26" s="206" t="s">
        <v>12</v>
      </c>
      <c r="F26" s="60" t="s">
        <v>970</v>
      </c>
      <c r="G26" s="207" t="s">
        <v>1401</v>
      </c>
      <c r="H26" s="62"/>
    </row>
    <row r="27" spans="1:8" ht="16.05" customHeight="1" x14ac:dyDescent="0.3">
      <c r="A27" s="60"/>
      <c r="B27" s="209"/>
      <c r="C27" s="209" t="s">
        <v>127</v>
      </c>
      <c r="D27" s="206" t="s">
        <v>898</v>
      </c>
      <c r="E27" s="207"/>
      <c r="F27" s="60"/>
      <c r="G27" s="60"/>
      <c r="H27" s="62"/>
    </row>
    <row r="28" spans="1:8" ht="16.05" customHeight="1" x14ac:dyDescent="0.3">
      <c r="A28" s="60"/>
      <c r="B28" s="209"/>
      <c r="C28" s="209" t="s">
        <v>26</v>
      </c>
      <c r="D28" s="206" t="s">
        <v>899</v>
      </c>
      <c r="E28" s="207"/>
      <c r="F28" s="60"/>
      <c r="G28" s="60"/>
      <c r="H28" s="62"/>
    </row>
    <row r="29" spans="1:8" ht="16.05" customHeight="1" x14ac:dyDescent="0.3">
      <c r="A29" s="60"/>
      <c r="B29" s="209"/>
      <c r="C29" s="209" t="s">
        <v>650</v>
      </c>
      <c r="D29" s="210" t="s">
        <v>900</v>
      </c>
      <c r="E29" s="207"/>
      <c r="F29" s="60"/>
      <c r="G29" s="60"/>
      <c r="H29" s="62"/>
    </row>
    <row r="30" spans="1:8" ht="16.05" customHeight="1" x14ac:dyDescent="0.3">
      <c r="A30" s="60"/>
      <c r="B30" s="62"/>
      <c r="C30" s="62" t="s">
        <v>896</v>
      </c>
      <c r="D30" s="383" t="s">
        <v>168</v>
      </c>
      <c r="E30" s="60"/>
      <c r="F30" s="60"/>
      <c r="G30" s="60"/>
      <c r="H30" s="62"/>
    </row>
    <row r="31" spans="1:8" ht="16.05" customHeight="1" x14ac:dyDescent="0.3">
      <c r="A31" s="60"/>
      <c r="B31" s="62"/>
      <c r="C31" s="62" t="s">
        <v>127</v>
      </c>
      <c r="D31" s="383" t="s">
        <v>901</v>
      </c>
      <c r="E31" s="60"/>
      <c r="F31" s="60"/>
      <c r="G31" s="60"/>
      <c r="H31" s="62"/>
    </row>
    <row r="32" spans="1:8" ht="16.05" customHeight="1" x14ac:dyDescent="0.3">
      <c r="A32" s="60"/>
      <c r="B32" s="61"/>
      <c r="C32" s="62" t="s">
        <v>897</v>
      </c>
      <c r="D32" s="61"/>
      <c r="E32" s="60"/>
      <c r="F32" s="60"/>
      <c r="G32" s="60"/>
      <c r="H32" s="62"/>
    </row>
    <row r="33" spans="1:8" ht="16.05" customHeight="1" x14ac:dyDescent="0.3">
      <c r="A33" s="60"/>
      <c r="B33" s="61"/>
      <c r="C33" s="62"/>
      <c r="D33" s="61"/>
      <c r="E33" s="60"/>
      <c r="F33" s="60"/>
      <c r="G33" s="60"/>
      <c r="H33" s="62"/>
    </row>
    <row r="34" spans="1:8" ht="16.05" customHeight="1" x14ac:dyDescent="0.3">
      <c r="A34" s="60"/>
      <c r="B34" s="61"/>
      <c r="C34" s="62"/>
      <c r="D34" s="61"/>
      <c r="E34" s="60"/>
      <c r="F34" s="60"/>
      <c r="G34" s="60"/>
      <c r="H34" s="62"/>
    </row>
    <row r="35" spans="1:8" ht="16.05" customHeight="1" x14ac:dyDescent="0.3">
      <c r="A35" s="60">
        <v>4</v>
      </c>
      <c r="B35" s="208" t="s">
        <v>996</v>
      </c>
      <c r="C35" s="209" t="s">
        <v>212</v>
      </c>
      <c r="D35" s="206" t="s">
        <v>707</v>
      </c>
      <c r="E35" s="206" t="s">
        <v>40</v>
      </c>
      <c r="F35" s="60" t="s">
        <v>995</v>
      </c>
      <c r="G35" s="60" t="s">
        <v>1103</v>
      </c>
      <c r="H35" s="62" t="s">
        <v>1365</v>
      </c>
    </row>
    <row r="36" spans="1:8" ht="16.05" customHeight="1" x14ac:dyDescent="0.3">
      <c r="A36" s="60"/>
      <c r="B36" s="208" t="s">
        <v>997</v>
      </c>
      <c r="C36" s="209" t="s">
        <v>127</v>
      </c>
      <c r="D36" s="206" t="s">
        <v>895</v>
      </c>
      <c r="E36" s="206" t="s">
        <v>12</v>
      </c>
      <c r="F36" s="60" t="s">
        <v>1003</v>
      </c>
      <c r="G36" s="207" t="s">
        <v>1401</v>
      </c>
      <c r="H36" s="62"/>
    </row>
    <row r="37" spans="1:8" ht="16.05" customHeight="1" x14ac:dyDescent="0.3">
      <c r="A37" s="60"/>
      <c r="B37" s="209"/>
      <c r="C37" s="209" t="s">
        <v>26</v>
      </c>
      <c r="D37" s="206" t="s">
        <v>1000</v>
      </c>
      <c r="E37" s="207"/>
      <c r="F37" s="60"/>
      <c r="G37" s="60"/>
      <c r="H37" s="62"/>
    </row>
    <row r="38" spans="1:8" ht="16.05" customHeight="1" x14ac:dyDescent="0.3">
      <c r="A38" s="60"/>
      <c r="B38" s="209"/>
      <c r="C38" s="209" t="s">
        <v>650</v>
      </c>
      <c r="D38" s="206" t="s">
        <v>1001</v>
      </c>
      <c r="E38" s="207"/>
      <c r="F38" s="60"/>
      <c r="G38" s="60"/>
      <c r="H38" s="62"/>
    </row>
    <row r="39" spans="1:8" ht="16.05" customHeight="1" x14ac:dyDescent="0.3">
      <c r="A39" s="60"/>
      <c r="B39" s="209"/>
      <c r="C39" s="209" t="s">
        <v>998</v>
      </c>
      <c r="D39" s="33" t="s">
        <v>991</v>
      </c>
      <c r="E39" s="207"/>
      <c r="F39" s="60"/>
      <c r="G39" s="60"/>
      <c r="H39" s="62"/>
    </row>
    <row r="40" spans="1:8" ht="16.05" customHeight="1" x14ac:dyDescent="0.3">
      <c r="A40" s="60"/>
      <c r="B40" s="62"/>
      <c r="C40" s="62" t="s">
        <v>999</v>
      </c>
      <c r="D40" s="210" t="s">
        <v>1002</v>
      </c>
      <c r="E40" s="60"/>
      <c r="F40" s="311"/>
      <c r="G40" s="60"/>
      <c r="H40" s="62"/>
    </row>
    <row r="41" spans="1:8" ht="16.05" customHeight="1" x14ac:dyDescent="0.3">
      <c r="A41" s="60"/>
      <c r="B41" s="62"/>
      <c r="C41" s="209" t="s">
        <v>26</v>
      </c>
      <c r="D41" s="383"/>
      <c r="E41" s="60"/>
      <c r="F41" s="311"/>
      <c r="G41" s="60"/>
      <c r="H41" s="62"/>
    </row>
    <row r="42" spans="1:8" ht="16.05" customHeight="1" x14ac:dyDescent="0.3">
      <c r="A42" s="60"/>
      <c r="B42" s="61"/>
      <c r="C42" s="62"/>
      <c r="D42" s="61"/>
      <c r="E42" s="60"/>
      <c r="F42" s="311"/>
      <c r="G42" s="60"/>
      <c r="H42" s="62"/>
    </row>
    <row r="43" spans="1:8" ht="16.05" customHeight="1" x14ac:dyDescent="0.3">
      <c r="A43" s="60"/>
      <c r="B43" s="61"/>
      <c r="C43" s="62"/>
      <c r="D43" s="61"/>
      <c r="E43" s="60"/>
      <c r="F43" s="311"/>
      <c r="G43" s="60"/>
      <c r="H43" s="62"/>
    </row>
    <row r="44" spans="1:8" ht="16.05" customHeight="1" x14ac:dyDescent="0.3">
      <c r="A44" s="60"/>
      <c r="B44" s="61"/>
      <c r="C44" s="62"/>
      <c r="D44" s="101"/>
      <c r="E44" s="60"/>
      <c r="F44" s="63"/>
      <c r="G44" s="60"/>
      <c r="H44" s="62"/>
    </row>
    <row r="45" spans="1:8" ht="16.05" customHeight="1" x14ac:dyDescent="0.3">
      <c r="A45" s="216"/>
      <c r="B45" s="66"/>
      <c r="C45" s="215"/>
      <c r="D45" s="312"/>
      <c r="E45" s="216"/>
      <c r="F45" s="313"/>
      <c r="G45" s="216"/>
      <c r="H45" s="215"/>
    </row>
  </sheetData>
  <mergeCells count="2">
    <mergeCell ref="A1:H1"/>
    <mergeCell ref="B4:D4"/>
  </mergeCells>
  <phoneticPr fontId="1" type="noConversion"/>
  <pageMargins left="0.19685039370078741" right="0.23622047244094491" top="0.64" bottom="0.41" header="0.51181102362204722" footer="0.17"/>
  <pageSetup paperSize="9" orientation="landscape" r:id="rId1"/>
  <headerFooter alignWithMargins="0">
    <oddFooter>&amp;Rส.แพทยศาสตร์   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workbookViewId="0">
      <selection activeCell="H5" sqref="H5"/>
    </sheetView>
  </sheetViews>
  <sheetFormatPr defaultColWidth="9.125" defaultRowHeight="15.6" x14ac:dyDescent="0.3"/>
  <cols>
    <col min="1" max="1" width="6.375" style="7" customWidth="1"/>
    <col min="2" max="2" width="11.75" style="2" customWidth="1"/>
    <col min="3" max="3" width="26.375" style="2" customWidth="1"/>
    <col min="4" max="4" width="22.5" style="83" customWidth="1"/>
    <col min="5" max="5" width="18.375" style="7" customWidth="1"/>
    <col min="6" max="6" width="22.75" style="7" customWidth="1"/>
    <col min="7" max="7" width="20.375" style="7" customWidth="1"/>
    <col min="8" max="8" width="22.375" style="77" customWidth="1"/>
    <col min="9" max="9" width="14" style="2" customWidth="1"/>
    <col min="10" max="16384" width="9.125" style="2"/>
  </cols>
  <sheetData>
    <row r="1" spans="1:8" ht="21" x14ac:dyDescent="0.4">
      <c r="A1" s="613" t="s">
        <v>509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81"/>
      <c r="E3" s="3"/>
      <c r="F3" s="3" t="s">
        <v>39</v>
      </c>
      <c r="G3" s="3" t="s">
        <v>42</v>
      </c>
      <c r="H3" s="93"/>
    </row>
    <row r="4" spans="1:8" x14ac:dyDescent="0.3">
      <c r="A4" s="28"/>
      <c r="B4" s="615" t="s">
        <v>213</v>
      </c>
      <c r="C4" s="615"/>
      <c r="D4" s="615"/>
      <c r="E4" s="615"/>
      <c r="F4" s="615"/>
      <c r="G4" s="28"/>
      <c r="H4" s="56"/>
    </row>
    <row r="5" spans="1:8" x14ac:dyDescent="0.3">
      <c r="A5" s="14">
        <v>1</v>
      </c>
      <c r="B5" s="49" t="s">
        <v>100</v>
      </c>
      <c r="C5" s="21" t="s">
        <v>207</v>
      </c>
      <c r="D5" s="62" t="s">
        <v>798</v>
      </c>
      <c r="E5" s="21" t="s">
        <v>27</v>
      </c>
      <c r="F5" s="292" t="s">
        <v>926</v>
      </c>
      <c r="G5" s="38" t="s">
        <v>96</v>
      </c>
      <c r="H5" s="210" t="s">
        <v>1323</v>
      </c>
    </row>
    <row r="6" spans="1:8" x14ac:dyDescent="0.3">
      <c r="A6" s="14"/>
      <c r="B6" s="49" t="s">
        <v>101</v>
      </c>
      <c r="C6" s="21" t="s">
        <v>208</v>
      </c>
      <c r="D6" s="21" t="s">
        <v>112</v>
      </c>
      <c r="E6" s="41" t="s">
        <v>773</v>
      </c>
      <c r="F6" s="292" t="s">
        <v>251</v>
      </c>
      <c r="G6" s="28" t="s">
        <v>250</v>
      </c>
      <c r="H6" s="18"/>
    </row>
    <row r="7" spans="1:8" ht="18" x14ac:dyDescent="0.35">
      <c r="A7" s="14"/>
      <c r="B7" s="49"/>
      <c r="C7" s="21" t="s">
        <v>9</v>
      </c>
      <c r="D7" s="21" t="s">
        <v>209</v>
      </c>
      <c r="E7" s="41" t="s">
        <v>774</v>
      </c>
      <c r="F7" s="307" t="s">
        <v>936</v>
      </c>
      <c r="G7" s="53"/>
      <c r="H7" s="18"/>
    </row>
    <row r="8" spans="1:8" ht="18" x14ac:dyDescent="0.35">
      <c r="A8" s="14"/>
      <c r="B8" s="49"/>
      <c r="C8" s="21"/>
      <c r="D8" s="21" t="s">
        <v>276</v>
      </c>
      <c r="E8" s="21"/>
      <c r="F8" s="307" t="s">
        <v>960</v>
      </c>
      <c r="G8" s="28"/>
      <c r="H8" s="18"/>
    </row>
    <row r="9" spans="1:8" x14ac:dyDescent="0.3">
      <c r="A9" s="14"/>
      <c r="B9" s="49"/>
      <c r="C9" s="21"/>
      <c r="D9" s="21" t="s">
        <v>91</v>
      </c>
      <c r="E9" s="21"/>
      <c r="F9" s="35"/>
      <c r="G9" s="28"/>
      <c r="H9" s="310"/>
    </row>
    <row r="10" spans="1:8" x14ac:dyDescent="0.3">
      <c r="A10" s="14"/>
      <c r="B10" s="19"/>
      <c r="C10" s="19"/>
      <c r="D10" s="21" t="s">
        <v>25</v>
      </c>
      <c r="E10" s="14"/>
      <c r="F10" s="14"/>
      <c r="G10" s="14"/>
      <c r="H10" s="310"/>
    </row>
    <row r="11" spans="1:8" x14ac:dyDescent="0.3">
      <c r="A11" s="14"/>
      <c r="B11" s="19"/>
      <c r="C11" s="19"/>
      <c r="D11" s="21"/>
      <c r="E11" s="14"/>
      <c r="F11" s="14"/>
      <c r="G11" s="14"/>
      <c r="H11" s="18"/>
    </row>
    <row r="12" spans="1:8" x14ac:dyDescent="0.3">
      <c r="A12" s="207"/>
      <c r="B12" s="209"/>
      <c r="C12" s="209"/>
      <c r="D12" s="206"/>
      <c r="E12" s="207"/>
      <c r="F12" s="207"/>
      <c r="G12" s="207"/>
      <c r="H12" s="16"/>
    </row>
    <row r="13" spans="1:8" x14ac:dyDescent="0.3">
      <c r="A13" s="207">
        <v>2</v>
      </c>
      <c r="B13" s="208" t="s">
        <v>232</v>
      </c>
      <c r="C13" s="26" t="s">
        <v>235</v>
      </c>
      <c r="D13" s="209" t="s">
        <v>798</v>
      </c>
      <c r="E13" s="18" t="s">
        <v>59</v>
      </c>
      <c r="F13" s="73" t="s">
        <v>1118</v>
      </c>
      <c r="G13" s="220" t="s">
        <v>96</v>
      </c>
      <c r="H13" s="206" t="s">
        <v>1324</v>
      </c>
    </row>
    <row r="14" spans="1:8" x14ac:dyDescent="0.3">
      <c r="A14" s="207"/>
      <c r="B14" s="208" t="s">
        <v>233</v>
      </c>
      <c r="C14" s="26" t="s">
        <v>234</v>
      </c>
      <c r="D14" s="18" t="s">
        <v>112</v>
      </c>
      <c r="E14" s="18" t="s">
        <v>775</v>
      </c>
      <c r="F14" s="73" t="s">
        <v>1351</v>
      </c>
      <c r="G14" s="219" t="s">
        <v>1109</v>
      </c>
      <c r="H14" s="206"/>
    </row>
    <row r="15" spans="1:8" ht="18" x14ac:dyDescent="0.35">
      <c r="A15" s="207"/>
      <c r="B15" s="208"/>
      <c r="C15" s="26" t="s">
        <v>425</v>
      </c>
      <c r="D15" s="18" t="s">
        <v>241</v>
      </c>
      <c r="E15" s="18" t="s">
        <v>361</v>
      </c>
      <c r="F15" s="307" t="s">
        <v>960</v>
      </c>
      <c r="G15" s="23"/>
      <c r="H15" s="206"/>
    </row>
    <row r="16" spans="1:8" x14ac:dyDescent="0.3">
      <c r="A16" s="207"/>
      <c r="B16" s="208"/>
      <c r="C16" s="26" t="s">
        <v>426</v>
      </c>
      <c r="D16" s="18" t="s">
        <v>242</v>
      </c>
      <c r="E16" s="18"/>
      <c r="F16" s="73"/>
      <c r="G16" s="23"/>
      <c r="H16" s="206"/>
    </row>
    <row r="17" spans="1:8" x14ac:dyDescent="0.3">
      <c r="A17" s="207"/>
      <c r="B17" s="208"/>
      <c r="C17" s="26" t="s">
        <v>427</v>
      </c>
      <c r="D17" s="18" t="s">
        <v>249</v>
      </c>
      <c r="E17" s="18"/>
      <c r="F17" s="223"/>
      <c r="G17" s="23"/>
      <c r="H17" s="206"/>
    </row>
    <row r="18" spans="1:8" x14ac:dyDescent="0.3">
      <c r="A18" s="207"/>
      <c r="B18" s="208"/>
      <c r="C18" s="26" t="s">
        <v>236</v>
      </c>
      <c r="D18" s="18" t="s">
        <v>240</v>
      </c>
      <c r="E18" s="18"/>
      <c r="F18" s="73"/>
      <c r="G18" s="23"/>
      <c r="H18" s="206"/>
    </row>
    <row r="19" spans="1:8" x14ac:dyDescent="0.3">
      <c r="A19" s="207"/>
      <c r="B19" s="208"/>
      <c r="C19" s="26" t="s">
        <v>237</v>
      </c>
      <c r="D19" s="18"/>
      <c r="E19" s="18"/>
      <c r="F19" s="73"/>
      <c r="G19" s="23"/>
      <c r="H19" s="206"/>
    </row>
    <row r="20" spans="1:8" x14ac:dyDescent="0.3">
      <c r="A20" s="207"/>
      <c r="B20" s="208"/>
      <c r="C20" s="26" t="s">
        <v>238</v>
      </c>
      <c r="D20" s="18"/>
      <c r="E20" s="18"/>
      <c r="F20" s="72"/>
      <c r="G20" s="23"/>
      <c r="H20" s="206"/>
    </row>
    <row r="21" spans="1:8" x14ac:dyDescent="0.3">
      <c r="A21" s="207"/>
      <c r="B21" s="208"/>
      <c r="C21" s="26" t="s">
        <v>239</v>
      </c>
      <c r="D21" s="206"/>
      <c r="E21" s="206"/>
      <c r="F21" s="27"/>
      <c r="G21" s="23"/>
      <c r="H21" s="206"/>
    </row>
    <row r="22" spans="1:8" x14ac:dyDescent="0.3">
      <c r="A22" s="207"/>
      <c r="B22" s="208"/>
      <c r="C22" s="26"/>
      <c r="D22" s="206"/>
      <c r="E22" s="206"/>
      <c r="F22" s="27"/>
      <c r="G22" s="23"/>
      <c r="H22" s="206"/>
    </row>
    <row r="23" spans="1:8" x14ac:dyDescent="0.3">
      <c r="A23" s="207"/>
      <c r="B23" s="208"/>
      <c r="C23" s="26"/>
      <c r="D23" s="206"/>
      <c r="E23" s="206"/>
      <c r="F23" s="27"/>
      <c r="G23" s="23"/>
      <c r="H23" s="206"/>
    </row>
    <row r="24" spans="1:8" ht="18" x14ac:dyDescent="0.35">
      <c r="A24" s="207"/>
      <c r="B24" s="616" t="s">
        <v>1184</v>
      </c>
      <c r="C24" s="617"/>
      <c r="D24" s="617"/>
      <c r="E24" s="617"/>
      <c r="F24" s="617"/>
      <c r="G24" s="618"/>
      <c r="H24" s="206"/>
    </row>
    <row r="25" spans="1:8" x14ac:dyDescent="0.3">
      <c r="A25" s="207">
        <v>3</v>
      </c>
      <c r="B25" s="208" t="s">
        <v>1150</v>
      </c>
      <c r="C25" s="26" t="s">
        <v>1152</v>
      </c>
      <c r="D25" s="206" t="s">
        <v>367</v>
      </c>
      <c r="E25" s="206" t="s">
        <v>40</v>
      </c>
      <c r="F25" s="27" t="s">
        <v>1159</v>
      </c>
      <c r="G25" s="27" t="s">
        <v>1198</v>
      </c>
      <c r="H25" s="206" t="s">
        <v>1339</v>
      </c>
    </row>
    <row r="26" spans="1:8" x14ac:dyDescent="0.3">
      <c r="A26" s="207"/>
      <c r="B26" s="208" t="s">
        <v>1151</v>
      </c>
      <c r="C26" s="26" t="s">
        <v>1154</v>
      </c>
      <c r="D26" s="206" t="s">
        <v>1149</v>
      </c>
      <c r="E26" s="206"/>
      <c r="F26" s="27" t="s">
        <v>1160</v>
      </c>
      <c r="G26" s="27" t="s">
        <v>1199</v>
      </c>
      <c r="H26" s="206"/>
    </row>
    <row r="27" spans="1:8" x14ac:dyDescent="0.3">
      <c r="A27" s="207"/>
      <c r="B27" s="208"/>
      <c r="C27" s="26" t="s">
        <v>1153</v>
      </c>
      <c r="D27" s="206" t="s">
        <v>1156</v>
      </c>
      <c r="E27" s="206"/>
      <c r="F27" s="27" t="s">
        <v>1238</v>
      </c>
      <c r="G27" s="23"/>
      <c r="H27" s="206"/>
    </row>
    <row r="28" spans="1:8" x14ac:dyDescent="0.3">
      <c r="A28" s="58"/>
      <c r="B28" s="65"/>
      <c r="C28" s="385" t="s">
        <v>1155</v>
      </c>
      <c r="D28" s="206" t="s">
        <v>1157</v>
      </c>
      <c r="E28" s="91"/>
      <c r="F28" s="198"/>
      <c r="G28" s="94"/>
      <c r="H28" s="206"/>
    </row>
    <row r="29" spans="1:8" x14ac:dyDescent="0.3">
      <c r="A29" s="58"/>
      <c r="B29" s="65"/>
      <c r="C29" s="385"/>
      <c r="D29" s="206" t="s">
        <v>1158</v>
      </c>
      <c r="E29" s="91"/>
      <c r="F29" s="198"/>
      <c r="G29" s="94"/>
      <c r="H29" s="91"/>
    </row>
    <row r="30" spans="1:8" x14ac:dyDescent="0.3">
      <c r="A30" s="58"/>
      <c r="B30" s="65"/>
      <c r="C30" s="385"/>
      <c r="D30" s="206" t="s">
        <v>63</v>
      </c>
      <c r="E30" s="91"/>
      <c r="F30" s="198"/>
      <c r="G30" s="94"/>
      <c r="H30" s="91"/>
    </row>
    <row r="31" spans="1:8" x14ac:dyDescent="0.3">
      <c r="A31" s="216"/>
      <c r="B31" s="215"/>
      <c r="C31" s="215"/>
      <c r="D31" s="217"/>
      <c r="E31" s="216"/>
      <c r="F31" s="216"/>
      <c r="G31" s="216"/>
      <c r="H31" s="118"/>
    </row>
  </sheetData>
  <mergeCells count="3">
    <mergeCell ref="A1:H1"/>
    <mergeCell ref="B4:F4"/>
    <mergeCell ref="B24:G24"/>
  </mergeCells>
  <pageMargins left="0.27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85" workbookViewId="0">
      <selection activeCell="F99" sqref="F99"/>
    </sheetView>
  </sheetViews>
  <sheetFormatPr defaultColWidth="9.125" defaultRowHeight="16.05" customHeight="1" x14ac:dyDescent="0.3"/>
  <cols>
    <col min="1" max="1" width="6.75" style="7" customWidth="1"/>
    <col min="2" max="2" width="28" style="86" customWidth="1"/>
    <col min="3" max="3" width="15.875" style="10" customWidth="1"/>
    <col min="4" max="4" width="9.375" style="10" customWidth="1"/>
    <col min="5" max="5" width="11" style="10" customWidth="1"/>
    <col min="6" max="6" width="35" style="12" customWidth="1"/>
    <col min="7" max="7" width="10.625" style="2" customWidth="1"/>
    <col min="8" max="16384" width="9.125" style="2"/>
  </cols>
  <sheetData>
    <row r="1" spans="1:6" ht="21" customHeight="1" x14ac:dyDescent="0.4">
      <c r="A1" s="599" t="s">
        <v>1111</v>
      </c>
      <c r="B1" s="599"/>
      <c r="C1" s="599"/>
      <c r="D1" s="599"/>
      <c r="E1" s="599"/>
      <c r="F1" s="599"/>
    </row>
    <row r="2" spans="1:6" s="132" customFormat="1" ht="17.399999999999999" customHeight="1" x14ac:dyDescent="0.4">
      <c r="A2" s="131"/>
      <c r="B2" s="376" t="s">
        <v>1413</v>
      </c>
      <c r="C2" s="131"/>
      <c r="D2" s="376" t="s">
        <v>1107</v>
      </c>
      <c r="E2" s="131"/>
      <c r="F2" s="131"/>
    </row>
    <row r="3" spans="1:6" ht="16.05" customHeight="1" x14ac:dyDescent="0.3">
      <c r="A3" s="8" t="s">
        <v>19</v>
      </c>
      <c r="B3" s="1" t="s">
        <v>20</v>
      </c>
      <c r="C3" s="1" t="s">
        <v>31</v>
      </c>
      <c r="D3" s="600" t="s">
        <v>1044</v>
      </c>
      <c r="E3" s="601"/>
      <c r="F3" s="8" t="s">
        <v>35</v>
      </c>
    </row>
    <row r="4" spans="1:6" ht="16.05" customHeight="1" x14ac:dyDescent="0.3">
      <c r="A4" s="9"/>
      <c r="B4" s="3"/>
      <c r="C4" s="3"/>
      <c r="D4" s="368" t="s">
        <v>479</v>
      </c>
      <c r="E4" s="368" t="s">
        <v>668</v>
      </c>
      <c r="F4" s="9"/>
    </row>
    <row r="5" spans="1:6" s="5" customFormat="1" ht="16.05" customHeight="1" x14ac:dyDescent="0.3">
      <c r="A5" s="4"/>
      <c r="B5" s="114" t="s">
        <v>32</v>
      </c>
      <c r="C5" s="115"/>
      <c r="D5" s="115"/>
      <c r="E5" s="115"/>
      <c r="F5" s="4"/>
    </row>
    <row r="6" spans="1:6" s="5" customFormat="1" ht="16.05" customHeight="1" x14ac:dyDescent="0.3">
      <c r="A6" s="28">
        <v>1</v>
      </c>
      <c r="B6" s="34" t="s">
        <v>256</v>
      </c>
      <c r="C6" s="28" t="s">
        <v>1191</v>
      </c>
      <c r="D6" s="219" t="s">
        <v>479</v>
      </c>
      <c r="E6" s="219" t="s">
        <v>362</v>
      </c>
      <c r="F6" s="23" t="s">
        <v>937</v>
      </c>
    </row>
    <row r="7" spans="1:6" s="5" customFormat="1" ht="16.05" customHeight="1" x14ac:dyDescent="0.3">
      <c r="A7" s="219"/>
      <c r="B7" s="210" t="s">
        <v>87</v>
      </c>
      <c r="C7" s="219" t="s">
        <v>1190</v>
      </c>
      <c r="D7" s="219"/>
      <c r="E7" s="219"/>
      <c r="F7" s="448" t="s">
        <v>1216</v>
      </c>
    </row>
    <row r="8" spans="1:6" s="5" customFormat="1" ht="16.05" customHeight="1" x14ac:dyDescent="0.3">
      <c r="A8" s="219"/>
      <c r="B8" s="210"/>
      <c r="C8" s="219"/>
      <c r="D8" s="219"/>
      <c r="E8" s="219"/>
      <c r="F8" s="448" t="s">
        <v>1217</v>
      </c>
    </row>
    <row r="9" spans="1:6" s="5" customFormat="1" ht="16.05" customHeight="1" x14ac:dyDescent="0.3">
      <c r="A9" s="219"/>
      <c r="B9" s="210"/>
      <c r="C9" s="219"/>
      <c r="D9" s="219"/>
      <c r="E9" s="219"/>
      <c r="F9" s="448"/>
    </row>
    <row r="10" spans="1:6" s="5" customFormat="1" ht="16.05" customHeight="1" x14ac:dyDescent="0.3">
      <c r="A10" s="219">
        <v>2</v>
      </c>
      <c r="B10" s="96" t="s">
        <v>428</v>
      </c>
      <c r="C10" s="54" t="s">
        <v>1191</v>
      </c>
      <c r="D10" s="219" t="s">
        <v>479</v>
      </c>
      <c r="E10" s="219" t="s">
        <v>362</v>
      </c>
      <c r="F10" s="220" t="s">
        <v>523</v>
      </c>
    </row>
    <row r="11" spans="1:6" s="5" customFormat="1" ht="16.05" customHeight="1" x14ac:dyDescent="0.3">
      <c r="A11" s="219"/>
      <c r="B11" s="210" t="s">
        <v>87</v>
      </c>
      <c r="C11" s="119" t="s">
        <v>1050</v>
      </c>
      <c r="D11" s="219"/>
      <c r="E11" s="219"/>
      <c r="F11" s="67"/>
    </row>
    <row r="12" spans="1:6" s="5" customFormat="1" ht="16.05" customHeight="1" x14ac:dyDescent="0.3">
      <c r="A12" s="219"/>
      <c r="B12" s="210"/>
      <c r="C12" s="119"/>
      <c r="D12" s="219"/>
      <c r="E12" s="219"/>
      <c r="F12" s="67"/>
    </row>
    <row r="13" spans="1:6" s="5" customFormat="1" ht="16.05" customHeight="1" x14ac:dyDescent="0.3">
      <c r="A13" s="219"/>
      <c r="B13" s="167" t="s">
        <v>1011</v>
      </c>
      <c r="C13" s="54"/>
      <c r="D13" s="219"/>
      <c r="E13" s="219"/>
      <c r="F13" s="219"/>
    </row>
    <row r="14" spans="1:6" s="5" customFormat="1" ht="16.05" customHeight="1" x14ac:dyDescent="0.3">
      <c r="A14" s="220">
        <v>3</v>
      </c>
      <c r="B14" s="96" t="s">
        <v>293</v>
      </c>
      <c r="C14" s="119" t="s">
        <v>1189</v>
      </c>
      <c r="D14" s="219" t="s">
        <v>479</v>
      </c>
      <c r="E14" s="219" t="s">
        <v>362</v>
      </c>
      <c r="F14" s="220" t="s">
        <v>524</v>
      </c>
    </row>
    <row r="15" spans="1:6" s="5" customFormat="1" ht="16.05" customHeight="1" x14ac:dyDescent="0.3">
      <c r="A15" s="67"/>
      <c r="B15" s="33" t="s">
        <v>105</v>
      </c>
      <c r="C15" s="119" t="s">
        <v>1050</v>
      </c>
      <c r="D15" s="219"/>
      <c r="E15" s="219"/>
      <c r="F15" s="67"/>
    </row>
    <row r="16" spans="1:6" s="5" customFormat="1" ht="16.05" customHeight="1" x14ac:dyDescent="0.3">
      <c r="A16" s="220">
        <v>4</v>
      </c>
      <c r="B16" s="116" t="s">
        <v>596</v>
      </c>
      <c r="C16" s="54" t="s">
        <v>798</v>
      </c>
      <c r="D16" s="219" t="s">
        <v>362</v>
      </c>
      <c r="E16" s="219" t="s">
        <v>668</v>
      </c>
      <c r="F16" s="220" t="s">
        <v>597</v>
      </c>
    </row>
    <row r="17" spans="1:6" s="5" customFormat="1" ht="16.05" customHeight="1" x14ac:dyDescent="0.3">
      <c r="A17" s="67"/>
      <c r="B17" s="33" t="s">
        <v>138</v>
      </c>
      <c r="C17" s="119" t="s">
        <v>1047</v>
      </c>
      <c r="D17" s="219"/>
      <c r="E17" s="219"/>
      <c r="F17" s="67"/>
    </row>
    <row r="18" spans="1:6" s="5" customFormat="1" ht="16.05" customHeight="1" x14ac:dyDescent="0.3">
      <c r="A18" s="40"/>
      <c r="B18" s="17"/>
      <c r="C18" s="119"/>
      <c r="D18" s="219"/>
      <c r="E18" s="219"/>
      <c r="F18" s="220"/>
    </row>
    <row r="19" spans="1:6" s="6" customFormat="1" ht="16.05" customHeight="1" x14ac:dyDescent="0.3">
      <c r="A19" s="220"/>
      <c r="B19" s="324" t="s">
        <v>33</v>
      </c>
      <c r="C19" s="248"/>
      <c r="D19" s="17"/>
      <c r="E19" s="17"/>
      <c r="F19" s="219"/>
    </row>
    <row r="20" spans="1:6" s="5" customFormat="1" ht="16.05" customHeight="1" x14ac:dyDescent="0.3">
      <c r="A20" s="220">
        <v>5</v>
      </c>
      <c r="B20" s="208" t="s">
        <v>877</v>
      </c>
      <c r="C20" s="54" t="s">
        <v>1049</v>
      </c>
      <c r="D20" s="219" t="s">
        <v>479</v>
      </c>
      <c r="E20" s="219" t="s">
        <v>362</v>
      </c>
      <c r="F20" s="39" t="s">
        <v>878</v>
      </c>
    </row>
    <row r="21" spans="1:6" s="5" customFormat="1" ht="16.05" customHeight="1" x14ac:dyDescent="0.3">
      <c r="A21" s="220"/>
      <c r="B21" s="208"/>
      <c r="C21" s="54" t="s">
        <v>1048</v>
      </c>
      <c r="D21" s="219"/>
      <c r="E21" s="219"/>
      <c r="F21" s="39"/>
    </row>
    <row r="22" spans="1:6" s="5" customFormat="1" ht="16.05" customHeight="1" x14ac:dyDescent="0.3">
      <c r="A22" s="220">
        <v>6</v>
      </c>
      <c r="B22" s="44" t="s">
        <v>1019</v>
      </c>
      <c r="C22" s="149" t="s">
        <v>1020</v>
      </c>
      <c r="D22" s="220" t="s">
        <v>362</v>
      </c>
      <c r="E22" s="220" t="s">
        <v>668</v>
      </c>
      <c r="F22" s="39" t="s">
        <v>1040</v>
      </c>
    </row>
    <row r="23" spans="1:6" s="5" customFormat="1" ht="16.05" customHeight="1" x14ac:dyDescent="0.3">
      <c r="A23" s="220"/>
      <c r="B23" s="358"/>
      <c r="C23" s="149" t="s">
        <v>1021</v>
      </c>
      <c r="D23" s="102"/>
      <c r="E23" s="102"/>
      <c r="F23" s="357"/>
    </row>
    <row r="24" spans="1:6" s="5" customFormat="1" ht="16.05" customHeight="1" x14ac:dyDescent="0.3">
      <c r="A24" s="220">
        <v>7</v>
      </c>
      <c r="B24" s="44" t="s">
        <v>1129</v>
      </c>
      <c r="C24" s="149" t="s">
        <v>215</v>
      </c>
      <c r="D24" s="220" t="s">
        <v>479</v>
      </c>
      <c r="E24" s="220" t="s">
        <v>911</v>
      </c>
      <c r="F24" s="39" t="s">
        <v>1130</v>
      </c>
    </row>
    <row r="25" spans="1:6" s="5" customFormat="1" ht="16.05" customHeight="1" x14ac:dyDescent="0.3">
      <c r="A25" s="220"/>
      <c r="B25" s="252"/>
      <c r="C25" s="149" t="s">
        <v>1021</v>
      </c>
      <c r="D25" s="220"/>
      <c r="E25" s="220"/>
      <c r="F25" s="39"/>
    </row>
    <row r="26" spans="1:6" s="5" customFormat="1" ht="16.05" customHeight="1" x14ac:dyDescent="0.3">
      <c r="A26" s="220">
        <v>8</v>
      </c>
      <c r="B26" s="44" t="s">
        <v>1072</v>
      </c>
      <c r="C26" s="149" t="s">
        <v>1073</v>
      </c>
      <c r="D26" s="220" t="s">
        <v>362</v>
      </c>
      <c r="E26" s="220" t="s">
        <v>668</v>
      </c>
      <c r="F26" s="39" t="s">
        <v>1074</v>
      </c>
    </row>
    <row r="27" spans="1:6" s="5" customFormat="1" ht="16.05" customHeight="1" x14ac:dyDescent="0.3">
      <c r="A27" s="220"/>
      <c r="B27" s="358"/>
      <c r="C27" s="356"/>
      <c r="D27" s="102"/>
      <c r="E27" s="102"/>
      <c r="F27" s="357"/>
    </row>
    <row r="28" spans="1:6" s="5" customFormat="1" ht="16.05" customHeight="1" x14ac:dyDescent="0.3">
      <c r="A28" s="220">
        <v>9</v>
      </c>
      <c r="B28" s="44" t="s">
        <v>1371</v>
      </c>
      <c r="C28" s="149" t="s">
        <v>1388</v>
      </c>
      <c r="D28" s="220" t="s">
        <v>1389</v>
      </c>
      <c r="E28" s="220" t="s">
        <v>362</v>
      </c>
      <c r="F28" s="39" t="s">
        <v>1392</v>
      </c>
    </row>
    <row r="29" spans="1:6" s="5" customFormat="1" ht="16.05" customHeight="1" x14ac:dyDescent="0.3">
      <c r="A29" s="220"/>
      <c r="B29" s="252"/>
      <c r="C29" s="149" t="s">
        <v>1021</v>
      </c>
      <c r="D29" s="220"/>
      <c r="E29" s="220"/>
      <c r="F29" s="39"/>
    </row>
    <row r="30" spans="1:6" s="5" customFormat="1" ht="16.05" customHeight="1" x14ac:dyDescent="0.3">
      <c r="A30" s="220"/>
      <c r="B30" s="358"/>
      <c r="C30" s="356"/>
      <c r="D30" s="102"/>
      <c r="E30" s="102"/>
      <c r="F30" s="357"/>
    </row>
    <row r="31" spans="1:6" s="5" customFormat="1" ht="16.05" customHeight="1" x14ac:dyDescent="0.3">
      <c r="A31" s="220"/>
      <c r="B31" s="359" t="s">
        <v>1042</v>
      </c>
      <c r="C31" s="248"/>
      <c r="D31" s="17"/>
      <c r="E31" s="17"/>
      <c r="F31" s="219"/>
    </row>
    <row r="32" spans="1:6" s="5" customFormat="1" ht="16.05" customHeight="1" x14ac:dyDescent="0.3">
      <c r="A32" s="220">
        <v>10</v>
      </c>
      <c r="B32" s="49" t="s">
        <v>332</v>
      </c>
      <c r="C32" s="54" t="s">
        <v>1049</v>
      </c>
      <c r="D32" s="219" t="s">
        <v>479</v>
      </c>
      <c r="E32" s="219" t="s">
        <v>362</v>
      </c>
      <c r="F32" s="219" t="s">
        <v>525</v>
      </c>
    </row>
    <row r="33" spans="1:6" s="5" customFormat="1" ht="16.05" customHeight="1" x14ac:dyDescent="0.3">
      <c r="A33" s="220"/>
      <c r="B33" s="209" t="s">
        <v>102</v>
      </c>
      <c r="C33" s="54" t="s">
        <v>1050</v>
      </c>
      <c r="D33" s="219"/>
      <c r="E33" s="219"/>
      <c r="F33" s="39"/>
    </row>
    <row r="34" spans="1:6" s="5" customFormat="1" ht="16.05" customHeight="1" x14ac:dyDescent="0.3">
      <c r="A34" s="220"/>
      <c r="B34" s="355"/>
      <c r="C34" s="356"/>
      <c r="D34" s="102"/>
      <c r="E34" s="102"/>
      <c r="F34" s="357"/>
    </row>
    <row r="35" spans="1:6" s="6" customFormat="1" ht="16.05" customHeight="1" x14ac:dyDescent="0.3">
      <c r="A35" s="207"/>
      <c r="B35" s="324" t="s">
        <v>34</v>
      </c>
      <c r="C35" s="270"/>
      <c r="D35" s="67"/>
      <c r="E35" s="67"/>
      <c r="F35" s="219"/>
    </row>
    <row r="36" spans="1:6" s="5" customFormat="1" ht="16.05" customHeight="1" x14ac:dyDescent="0.3">
      <c r="A36" s="219">
        <v>11</v>
      </c>
      <c r="B36" s="49" t="s">
        <v>306</v>
      </c>
      <c r="C36" s="54" t="s">
        <v>1049</v>
      </c>
      <c r="D36" s="219" t="s">
        <v>479</v>
      </c>
      <c r="E36" s="219" t="s">
        <v>362</v>
      </c>
      <c r="F36" s="219" t="s">
        <v>526</v>
      </c>
    </row>
    <row r="37" spans="1:6" s="5" customFormat="1" ht="16.05" customHeight="1" x14ac:dyDescent="0.3">
      <c r="A37" s="219"/>
      <c r="B37" s="50" t="s">
        <v>307</v>
      </c>
      <c r="C37" s="119" t="s">
        <v>1051</v>
      </c>
      <c r="D37" s="207"/>
      <c r="E37" s="207"/>
      <c r="F37" s="35"/>
    </row>
    <row r="38" spans="1:6" s="5" customFormat="1" ht="16.05" customHeight="1" x14ac:dyDescent="0.3">
      <c r="A38" s="219"/>
      <c r="B38" s="50"/>
      <c r="C38" s="119"/>
      <c r="D38" s="207"/>
      <c r="E38" s="207"/>
      <c r="F38" s="35"/>
    </row>
    <row r="39" spans="1:6" s="5" customFormat="1" ht="16.05" customHeight="1" x14ac:dyDescent="0.3">
      <c r="A39" s="219">
        <v>12</v>
      </c>
      <c r="B39" s="49" t="s">
        <v>1222</v>
      </c>
      <c r="C39" s="119" t="s">
        <v>1049</v>
      </c>
      <c r="D39" s="207" t="s">
        <v>479</v>
      </c>
      <c r="E39" s="207" t="s">
        <v>362</v>
      </c>
      <c r="F39" s="219" t="s">
        <v>1223</v>
      </c>
    </row>
    <row r="40" spans="1:6" s="5" customFormat="1" ht="16.05" customHeight="1" x14ac:dyDescent="0.3">
      <c r="A40" s="219"/>
      <c r="B40" s="41"/>
      <c r="C40" s="54" t="s">
        <v>1050</v>
      </c>
      <c r="D40" s="219"/>
      <c r="E40" s="219"/>
      <c r="F40" s="219"/>
    </row>
    <row r="41" spans="1:6" s="5" customFormat="1" ht="16.05" customHeight="1" x14ac:dyDescent="0.3">
      <c r="A41" s="219"/>
      <c r="B41" s="41"/>
      <c r="C41" s="54"/>
      <c r="D41" s="219"/>
      <c r="E41" s="219"/>
      <c r="F41" s="219"/>
    </row>
    <row r="42" spans="1:6" s="5" customFormat="1" ht="16.05" customHeight="1" x14ac:dyDescent="0.3">
      <c r="A42" s="219"/>
      <c r="B42" s="324" t="s">
        <v>107</v>
      </c>
      <c r="C42" s="248"/>
      <c r="D42" s="17"/>
      <c r="E42" s="17"/>
      <c r="F42" s="219"/>
    </row>
    <row r="43" spans="1:6" s="5" customFormat="1" ht="16.05" customHeight="1" x14ac:dyDescent="0.3">
      <c r="A43" s="219">
        <v>13</v>
      </c>
      <c r="B43" s="34" t="s">
        <v>512</v>
      </c>
      <c r="C43" s="54" t="s">
        <v>798</v>
      </c>
      <c r="D43" s="219" t="s">
        <v>362</v>
      </c>
      <c r="E43" s="219" t="s">
        <v>668</v>
      </c>
      <c r="F43" s="219" t="s">
        <v>513</v>
      </c>
    </row>
    <row r="44" spans="1:6" s="5" customFormat="1" ht="16.05" customHeight="1" x14ac:dyDescent="0.3">
      <c r="A44" s="219"/>
      <c r="B44" s="210" t="s">
        <v>56</v>
      </c>
      <c r="C44" s="54" t="s">
        <v>1056</v>
      </c>
      <c r="D44" s="219"/>
      <c r="E44" s="219"/>
      <c r="F44" s="35" t="s">
        <v>1219</v>
      </c>
    </row>
    <row r="45" spans="1:6" s="5" customFormat="1" ht="16.05" customHeight="1" x14ac:dyDescent="0.3">
      <c r="A45" s="219"/>
      <c r="B45" s="210"/>
      <c r="C45" s="54"/>
      <c r="D45" s="219"/>
      <c r="E45" s="219"/>
      <c r="F45" s="219" t="s">
        <v>1314</v>
      </c>
    </row>
    <row r="46" spans="1:6" s="5" customFormat="1" ht="16.05" customHeight="1" x14ac:dyDescent="0.3">
      <c r="A46" s="219"/>
      <c r="B46" s="210"/>
      <c r="C46" s="54"/>
      <c r="D46" s="219"/>
      <c r="E46" s="219"/>
      <c r="F46" s="219"/>
    </row>
    <row r="47" spans="1:6" s="5" customFormat="1" ht="16.05" customHeight="1" x14ac:dyDescent="0.3">
      <c r="A47" s="219">
        <v>14</v>
      </c>
      <c r="B47" s="34" t="s">
        <v>565</v>
      </c>
      <c r="C47" s="54" t="s">
        <v>798</v>
      </c>
      <c r="D47" s="219" t="s">
        <v>362</v>
      </c>
      <c r="E47" s="219" t="s">
        <v>668</v>
      </c>
      <c r="F47" s="219" t="s">
        <v>566</v>
      </c>
    </row>
    <row r="48" spans="1:6" s="5" customFormat="1" ht="16.05" customHeight="1" x14ac:dyDescent="0.3">
      <c r="A48" s="85"/>
      <c r="B48" s="137" t="s">
        <v>55</v>
      </c>
      <c r="C48" s="546" t="s">
        <v>1056</v>
      </c>
      <c r="D48" s="85"/>
      <c r="E48" s="85"/>
      <c r="F48" s="85"/>
    </row>
    <row r="49" spans="1:6" s="5" customFormat="1" ht="16.05" customHeight="1" x14ac:dyDescent="0.3">
      <c r="A49" s="219">
        <v>15</v>
      </c>
      <c r="B49" s="34" t="s">
        <v>567</v>
      </c>
      <c r="C49" s="54" t="s">
        <v>798</v>
      </c>
      <c r="D49" s="219" t="s">
        <v>362</v>
      </c>
      <c r="E49" s="219" t="s">
        <v>668</v>
      </c>
      <c r="F49" s="219" t="s">
        <v>568</v>
      </c>
    </row>
    <row r="50" spans="1:6" s="5" customFormat="1" ht="16.05" customHeight="1" x14ac:dyDescent="0.3">
      <c r="A50" s="219"/>
      <c r="B50" s="210" t="s">
        <v>55</v>
      </c>
      <c r="C50" s="54" t="s">
        <v>1047</v>
      </c>
      <c r="D50" s="219"/>
      <c r="E50" s="219"/>
      <c r="F50" s="219"/>
    </row>
    <row r="51" spans="1:6" s="5" customFormat="1" ht="16.05" customHeight="1" x14ac:dyDescent="0.3">
      <c r="A51" s="219"/>
      <c r="B51" s="210"/>
      <c r="C51" s="54"/>
      <c r="D51" s="219"/>
      <c r="E51" s="219"/>
      <c r="F51" s="219"/>
    </row>
    <row r="52" spans="1:6" s="5" customFormat="1" ht="16.05" customHeight="1" x14ac:dyDescent="0.3">
      <c r="A52" s="219"/>
      <c r="B52" s="540" t="s">
        <v>108</v>
      </c>
      <c r="C52" s="271"/>
      <c r="D52" s="55"/>
      <c r="E52" s="55"/>
      <c r="F52" s="219"/>
    </row>
    <row r="53" spans="1:6" s="5" customFormat="1" ht="16.05" customHeight="1" x14ac:dyDescent="0.3">
      <c r="A53" s="219">
        <v>16</v>
      </c>
      <c r="B53" s="34" t="s">
        <v>715</v>
      </c>
      <c r="C53" s="271" t="s">
        <v>1052</v>
      </c>
      <c r="D53" s="55" t="s">
        <v>362</v>
      </c>
      <c r="E53" s="55" t="s">
        <v>668</v>
      </c>
      <c r="F53" s="219" t="s">
        <v>717</v>
      </c>
    </row>
    <row r="54" spans="1:6" s="5" customFormat="1" ht="16.05" customHeight="1" x14ac:dyDescent="0.3">
      <c r="A54" s="219"/>
      <c r="B54" s="210"/>
      <c r="C54" s="271" t="s">
        <v>1047</v>
      </c>
      <c r="D54" s="55"/>
      <c r="E54" s="55"/>
      <c r="F54" s="219"/>
    </row>
    <row r="55" spans="1:6" s="5" customFormat="1" ht="16.05" customHeight="1" x14ac:dyDescent="0.3">
      <c r="A55" s="219">
        <v>17</v>
      </c>
      <c r="B55" s="34" t="s">
        <v>861</v>
      </c>
      <c r="C55" s="271" t="s">
        <v>1052</v>
      </c>
      <c r="D55" s="55" t="s">
        <v>479</v>
      </c>
      <c r="E55" s="55" t="s">
        <v>362</v>
      </c>
      <c r="F55" s="55" t="s">
        <v>864</v>
      </c>
    </row>
    <row r="56" spans="1:6" s="5" customFormat="1" ht="16.05" customHeight="1" x14ac:dyDescent="0.3">
      <c r="A56" s="219"/>
      <c r="B56" s="34"/>
      <c r="C56" s="271" t="s">
        <v>1050</v>
      </c>
      <c r="D56" s="55"/>
      <c r="E56" s="55"/>
      <c r="F56" s="219"/>
    </row>
    <row r="57" spans="1:6" s="5" customFormat="1" ht="16.05" customHeight="1" x14ac:dyDescent="0.3">
      <c r="A57" s="219">
        <v>18</v>
      </c>
      <c r="B57" s="34" t="s">
        <v>862</v>
      </c>
      <c r="C57" s="271" t="s">
        <v>1052</v>
      </c>
      <c r="D57" s="55" t="s">
        <v>479</v>
      </c>
      <c r="E57" s="55" t="s">
        <v>362</v>
      </c>
      <c r="F57" s="55" t="s">
        <v>864</v>
      </c>
    </row>
    <row r="58" spans="1:6" s="5" customFormat="1" ht="16.05" customHeight="1" x14ac:dyDescent="0.3">
      <c r="A58" s="219"/>
      <c r="B58" s="34"/>
      <c r="C58" s="271" t="s">
        <v>1047</v>
      </c>
      <c r="D58" s="55"/>
      <c r="E58" s="55"/>
      <c r="F58" s="219"/>
    </row>
    <row r="59" spans="1:6" s="5" customFormat="1" ht="16.05" customHeight="1" x14ac:dyDescent="0.3">
      <c r="A59" s="219">
        <v>19</v>
      </c>
      <c r="B59" s="34" t="s">
        <v>875</v>
      </c>
      <c r="C59" s="271" t="s">
        <v>1052</v>
      </c>
      <c r="D59" s="55" t="s">
        <v>362</v>
      </c>
      <c r="E59" s="55" t="s">
        <v>668</v>
      </c>
      <c r="F59" s="219" t="s">
        <v>876</v>
      </c>
    </row>
    <row r="60" spans="1:6" s="5" customFormat="1" ht="16.05" customHeight="1" x14ac:dyDescent="0.3">
      <c r="A60" s="219"/>
      <c r="B60" s="34"/>
      <c r="C60" s="271" t="s">
        <v>1053</v>
      </c>
      <c r="D60" s="55"/>
      <c r="E60" s="55"/>
      <c r="F60" s="219"/>
    </row>
    <row r="61" spans="1:6" s="5" customFormat="1" ht="16.05" customHeight="1" x14ac:dyDescent="0.3">
      <c r="A61" s="219">
        <v>20</v>
      </c>
      <c r="B61" s="44" t="s">
        <v>1082</v>
      </c>
      <c r="C61" s="149" t="s">
        <v>1052</v>
      </c>
      <c r="D61" s="220" t="s">
        <v>362</v>
      </c>
      <c r="E61" s="220" t="s">
        <v>668</v>
      </c>
      <c r="F61" s="39" t="s">
        <v>1241</v>
      </c>
    </row>
    <row r="62" spans="1:6" s="5" customFormat="1" ht="16.05" customHeight="1" x14ac:dyDescent="0.3">
      <c r="A62" s="219"/>
      <c r="B62" s="210"/>
      <c r="C62" s="264" t="s">
        <v>1053</v>
      </c>
      <c r="D62" s="225"/>
      <c r="E62" s="225"/>
      <c r="F62" s="219"/>
    </row>
    <row r="63" spans="1:6" s="5" customFormat="1" ht="16.05" customHeight="1" x14ac:dyDescent="0.3">
      <c r="A63" s="219"/>
      <c r="B63" s="210"/>
      <c r="C63" s="264"/>
      <c r="D63" s="225"/>
      <c r="E63" s="225"/>
      <c r="F63" s="219"/>
    </row>
    <row r="64" spans="1:6" ht="16.05" customHeight="1" x14ac:dyDescent="0.3">
      <c r="A64" s="219"/>
      <c r="B64" s="400" t="s">
        <v>103</v>
      </c>
      <c r="C64" s="401"/>
      <c r="D64" s="55"/>
      <c r="E64" s="55"/>
      <c r="F64" s="219"/>
    </row>
    <row r="65" spans="1:6" ht="16.05" customHeight="1" x14ac:dyDescent="0.3">
      <c r="A65" s="207">
        <v>21</v>
      </c>
      <c r="B65" s="44" t="s">
        <v>264</v>
      </c>
      <c r="C65" s="271" t="s">
        <v>1052</v>
      </c>
      <c r="D65" s="219" t="s">
        <v>362</v>
      </c>
      <c r="E65" s="219" t="s">
        <v>668</v>
      </c>
      <c r="F65" s="219" t="s">
        <v>681</v>
      </c>
    </row>
    <row r="66" spans="1:6" ht="16.05" customHeight="1" x14ac:dyDescent="0.3">
      <c r="A66" s="207"/>
      <c r="B66" s="44"/>
      <c r="C66" s="271" t="s">
        <v>1054</v>
      </c>
      <c r="D66" s="219"/>
      <c r="E66" s="219"/>
      <c r="F66" s="219"/>
    </row>
    <row r="67" spans="1:6" ht="16.05" customHeight="1" x14ac:dyDescent="0.3">
      <c r="A67" s="207"/>
      <c r="B67" s="44"/>
      <c r="C67" s="54"/>
      <c r="D67" s="219"/>
      <c r="E67" s="219"/>
      <c r="F67" s="219"/>
    </row>
    <row r="68" spans="1:6" ht="16.05" customHeight="1" x14ac:dyDescent="0.3">
      <c r="A68" s="207"/>
      <c r="B68" s="324" t="s">
        <v>17</v>
      </c>
      <c r="C68" s="248"/>
      <c r="D68" s="17"/>
      <c r="E68" s="17"/>
      <c r="F68" s="210"/>
    </row>
    <row r="69" spans="1:6" ht="16.05" customHeight="1" x14ac:dyDescent="0.3">
      <c r="A69" s="207">
        <v>22</v>
      </c>
      <c r="B69" s="44" t="s">
        <v>214</v>
      </c>
      <c r="C69" s="119" t="s">
        <v>215</v>
      </c>
      <c r="D69" s="76" t="s">
        <v>479</v>
      </c>
      <c r="E69" s="207" t="s">
        <v>362</v>
      </c>
      <c r="F69" s="219" t="s">
        <v>527</v>
      </c>
    </row>
    <row r="70" spans="1:6" ht="16.05" customHeight="1" x14ac:dyDescent="0.3">
      <c r="A70" s="207"/>
      <c r="B70" s="44"/>
      <c r="C70" s="119" t="s">
        <v>1190</v>
      </c>
      <c r="D70" s="76"/>
      <c r="E70" s="207"/>
      <c r="F70" s="219" t="s">
        <v>1342</v>
      </c>
    </row>
    <row r="71" spans="1:6" ht="16.05" customHeight="1" x14ac:dyDescent="0.3">
      <c r="A71" s="207"/>
      <c r="B71" s="44"/>
      <c r="C71" s="119"/>
      <c r="D71" s="76"/>
      <c r="E71" s="207"/>
      <c r="F71" s="219" t="s">
        <v>1343</v>
      </c>
    </row>
    <row r="72" spans="1:6" ht="16.05" customHeight="1" x14ac:dyDescent="0.3">
      <c r="A72" s="207"/>
      <c r="B72" s="44"/>
      <c r="C72" s="530"/>
      <c r="D72" s="76"/>
      <c r="E72" s="207"/>
      <c r="F72" s="219" t="s">
        <v>1344</v>
      </c>
    </row>
    <row r="73" spans="1:6" ht="16.05" customHeight="1" x14ac:dyDescent="0.3">
      <c r="A73" s="207"/>
      <c r="B73" s="44"/>
      <c r="C73" s="530"/>
      <c r="D73" s="76"/>
      <c r="E73" s="207"/>
      <c r="F73" s="219"/>
    </row>
    <row r="74" spans="1:6" ht="16.05" customHeight="1" x14ac:dyDescent="0.3">
      <c r="A74" s="207">
        <v>23</v>
      </c>
      <c r="B74" s="208" t="s">
        <v>290</v>
      </c>
      <c r="C74" s="271" t="s">
        <v>1052</v>
      </c>
      <c r="D74" s="76" t="s">
        <v>479</v>
      </c>
      <c r="E74" s="207" t="s">
        <v>362</v>
      </c>
      <c r="F74" s="219" t="s">
        <v>1218</v>
      </c>
    </row>
    <row r="75" spans="1:6" ht="16.05" customHeight="1" x14ac:dyDescent="0.3">
      <c r="A75" s="207"/>
      <c r="B75" s="208"/>
      <c r="C75" s="271" t="s">
        <v>1055</v>
      </c>
      <c r="D75" s="76"/>
      <c r="E75" s="207"/>
      <c r="F75" s="219"/>
    </row>
    <row r="76" spans="1:6" ht="16.05" customHeight="1" x14ac:dyDescent="0.3">
      <c r="A76" s="207">
        <v>24</v>
      </c>
      <c r="B76" s="49" t="s">
        <v>333</v>
      </c>
      <c r="C76" s="54" t="s">
        <v>1193</v>
      </c>
      <c r="D76" s="153" t="s">
        <v>362</v>
      </c>
      <c r="E76" s="219" t="s">
        <v>668</v>
      </c>
      <c r="F76" s="219" t="s">
        <v>528</v>
      </c>
    </row>
    <row r="77" spans="1:6" ht="16.05" customHeight="1" x14ac:dyDescent="0.3">
      <c r="A77" s="207"/>
      <c r="B77" s="49"/>
      <c r="C77" s="54" t="s">
        <v>1050</v>
      </c>
      <c r="D77" s="153"/>
      <c r="E77" s="219"/>
      <c r="F77" s="219"/>
    </row>
    <row r="78" spans="1:6" ht="16.05" customHeight="1" x14ac:dyDescent="0.3">
      <c r="A78" s="207">
        <v>25</v>
      </c>
      <c r="B78" s="49" t="s">
        <v>845</v>
      </c>
      <c r="C78" s="271" t="s">
        <v>1052</v>
      </c>
      <c r="D78" s="76" t="s">
        <v>479</v>
      </c>
      <c r="E78" s="207" t="s">
        <v>362</v>
      </c>
      <c r="F78" s="219" t="s">
        <v>529</v>
      </c>
    </row>
    <row r="79" spans="1:6" ht="16.05" customHeight="1" x14ac:dyDescent="0.3">
      <c r="A79" s="207"/>
      <c r="B79" s="49"/>
      <c r="C79" s="271" t="s">
        <v>1059</v>
      </c>
      <c r="D79" s="76"/>
      <c r="E79" s="207"/>
      <c r="F79" s="219"/>
    </row>
    <row r="80" spans="1:6" ht="16.05" customHeight="1" x14ac:dyDescent="0.3">
      <c r="A80" s="207">
        <v>26</v>
      </c>
      <c r="B80" s="208" t="s">
        <v>553</v>
      </c>
      <c r="C80" s="54" t="s">
        <v>1057</v>
      </c>
      <c r="D80" s="153" t="s">
        <v>362</v>
      </c>
      <c r="E80" s="219" t="s">
        <v>668</v>
      </c>
      <c r="F80" s="220" t="s">
        <v>554</v>
      </c>
    </row>
    <row r="81" spans="1:6" ht="16.05" customHeight="1" x14ac:dyDescent="0.3">
      <c r="A81" s="207"/>
      <c r="B81" s="209"/>
      <c r="C81" s="54" t="s">
        <v>1056</v>
      </c>
      <c r="D81" s="153"/>
      <c r="E81" s="219"/>
      <c r="F81" s="220"/>
    </row>
    <row r="82" spans="1:6" ht="16.05" customHeight="1" x14ac:dyDescent="0.3">
      <c r="A82" s="207">
        <v>27</v>
      </c>
      <c r="B82" s="208" t="s">
        <v>1345</v>
      </c>
      <c r="C82" s="271" t="s">
        <v>1052</v>
      </c>
      <c r="D82" s="76" t="s">
        <v>362</v>
      </c>
      <c r="E82" s="369" t="s">
        <v>641</v>
      </c>
      <c r="F82" s="220" t="s">
        <v>728</v>
      </c>
    </row>
    <row r="83" spans="1:6" ht="16.05" customHeight="1" x14ac:dyDescent="0.3">
      <c r="A83" s="207"/>
      <c r="B83" s="42"/>
      <c r="C83" s="271" t="s">
        <v>1058</v>
      </c>
      <c r="D83" s="153"/>
      <c r="E83" s="370" t="s">
        <v>668</v>
      </c>
      <c r="F83" s="102"/>
    </row>
    <row r="84" spans="1:6" ht="16.05" customHeight="1" x14ac:dyDescent="0.3">
      <c r="A84" s="207"/>
      <c r="B84" s="208"/>
      <c r="C84" s="54"/>
      <c r="D84" s="51"/>
      <c r="E84" s="219"/>
      <c r="F84" s="220"/>
    </row>
    <row r="85" spans="1:6" ht="16.05" customHeight="1" x14ac:dyDescent="0.3">
      <c r="A85" s="207"/>
      <c r="B85" s="167" t="s">
        <v>463</v>
      </c>
      <c r="C85" s="119"/>
      <c r="D85" s="254"/>
      <c r="E85" s="207"/>
      <c r="F85" s="219"/>
    </row>
    <row r="86" spans="1:6" ht="16.05" customHeight="1" x14ac:dyDescent="0.3">
      <c r="A86" s="207">
        <v>28</v>
      </c>
      <c r="B86" s="208" t="s">
        <v>691</v>
      </c>
      <c r="C86" s="54" t="s">
        <v>669</v>
      </c>
      <c r="D86" s="51" t="s">
        <v>362</v>
      </c>
      <c r="E86" s="219" t="s">
        <v>668</v>
      </c>
      <c r="F86" s="219" t="s">
        <v>815</v>
      </c>
    </row>
    <row r="87" spans="1:6" ht="16.05" customHeight="1" x14ac:dyDescent="0.3">
      <c r="A87" s="207"/>
      <c r="B87" s="208"/>
      <c r="C87" s="119" t="s">
        <v>1050</v>
      </c>
      <c r="D87" s="51"/>
      <c r="E87" s="219"/>
      <c r="F87" s="219"/>
    </row>
    <row r="88" spans="1:6" ht="16.05" customHeight="1" x14ac:dyDescent="0.3">
      <c r="A88" s="207">
        <v>29</v>
      </c>
      <c r="B88" s="208" t="s">
        <v>627</v>
      </c>
      <c r="C88" s="149" t="s">
        <v>1192</v>
      </c>
      <c r="D88" s="51" t="s">
        <v>362</v>
      </c>
      <c r="E88" s="219" t="s">
        <v>668</v>
      </c>
      <c r="F88" s="35" t="s">
        <v>1256</v>
      </c>
    </row>
    <row r="89" spans="1:6" ht="16.05" customHeight="1" x14ac:dyDescent="0.3">
      <c r="A89" s="207"/>
      <c r="B89" s="208"/>
      <c r="C89" s="149" t="s">
        <v>1051</v>
      </c>
      <c r="D89" s="51"/>
      <c r="E89" s="219"/>
      <c r="F89" s="211" t="s">
        <v>1346</v>
      </c>
    </row>
    <row r="90" spans="1:6" ht="16.05" customHeight="1" x14ac:dyDescent="0.3">
      <c r="A90" s="207"/>
      <c r="B90" s="208"/>
      <c r="C90" s="149"/>
      <c r="D90" s="219"/>
      <c r="E90" s="219"/>
      <c r="F90" s="207" t="s">
        <v>1257</v>
      </c>
    </row>
    <row r="91" spans="1:6" ht="16.05" customHeight="1" x14ac:dyDescent="0.3">
      <c r="A91" s="207"/>
      <c r="B91" s="208"/>
      <c r="C91" s="149"/>
      <c r="D91" s="219"/>
      <c r="E91" s="219"/>
      <c r="F91" s="207"/>
    </row>
    <row r="92" spans="1:6" ht="16.05" customHeight="1" x14ac:dyDescent="0.3">
      <c r="A92" s="207"/>
      <c r="B92" s="208"/>
      <c r="C92" s="149"/>
      <c r="D92" s="219"/>
      <c r="E92" s="219"/>
      <c r="F92" s="207"/>
    </row>
    <row r="93" spans="1:6" ht="16.05" customHeight="1" x14ac:dyDescent="0.3">
      <c r="A93" s="207"/>
      <c r="B93" s="208"/>
      <c r="C93" s="149"/>
      <c r="D93" s="219"/>
      <c r="E93" s="219"/>
      <c r="F93" s="207"/>
    </row>
    <row r="94" spans="1:6" ht="16.05" customHeight="1" x14ac:dyDescent="0.3">
      <c r="A94" s="207"/>
      <c r="B94" s="208"/>
      <c r="C94" s="149"/>
      <c r="D94" s="219"/>
      <c r="E94" s="219"/>
      <c r="F94" s="207"/>
    </row>
    <row r="95" spans="1:6" ht="16.05" customHeight="1" x14ac:dyDescent="0.3">
      <c r="A95" s="216"/>
      <c r="B95" s="66"/>
      <c r="C95" s="541"/>
      <c r="D95" s="85"/>
      <c r="E95" s="85"/>
      <c r="F95" s="216"/>
    </row>
    <row r="96" spans="1:6" ht="16.05" customHeight="1" x14ac:dyDescent="0.3">
      <c r="A96" s="100">
        <v>30</v>
      </c>
      <c r="B96" s="138" t="s">
        <v>628</v>
      </c>
      <c r="C96" s="542" t="s">
        <v>1193</v>
      </c>
      <c r="D96" s="375" t="s">
        <v>362</v>
      </c>
      <c r="E96" s="375" t="s">
        <v>668</v>
      </c>
      <c r="F96" s="375" t="s">
        <v>530</v>
      </c>
    </row>
    <row r="97" spans="1:6" ht="16.05" customHeight="1" x14ac:dyDescent="0.3">
      <c r="A97" s="207"/>
      <c r="B97" s="208"/>
      <c r="C97" s="149" t="s">
        <v>1055</v>
      </c>
      <c r="D97" s="219"/>
      <c r="E97" s="219"/>
      <c r="F97" s="207" t="s">
        <v>938</v>
      </c>
    </row>
    <row r="98" spans="1:6" ht="16.05" customHeight="1" x14ac:dyDescent="0.3">
      <c r="A98" s="207"/>
      <c r="B98" s="208"/>
      <c r="C98" s="149"/>
      <c r="D98" s="219"/>
      <c r="E98" s="219"/>
      <c r="F98" s="207" t="s">
        <v>783</v>
      </c>
    </row>
    <row r="99" spans="1:6" ht="16.05" customHeight="1" x14ac:dyDescent="0.3">
      <c r="A99" s="207"/>
      <c r="B99" s="208"/>
      <c r="C99" s="149"/>
      <c r="D99" s="51"/>
      <c r="E99" s="219"/>
      <c r="F99" s="207" t="s">
        <v>965</v>
      </c>
    </row>
    <row r="100" spans="1:6" ht="16.05" customHeight="1" x14ac:dyDescent="0.3">
      <c r="A100" s="207"/>
      <c r="B100" s="208"/>
      <c r="C100" s="54"/>
      <c r="D100" s="51"/>
      <c r="E100" s="219"/>
      <c r="F100" s="207" t="s">
        <v>1122</v>
      </c>
    </row>
    <row r="101" spans="1:6" ht="16.05" customHeight="1" x14ac:dyDescent="0.3">
      <c r="A101" s="207"/>
      <c r="B101" s="208"/>
      <c r="C101" s="54"/>
      <c r="D101" s="51"/>
      <c r="E101" s="219"/>
      <c r="F101" s="207" t="s">
        <v>1261</v>
      </c>
    </row>
    <row r="102" spans="1:6" ht="16.05" customHeight="1" x14ac:dyDescent="0.3">
      <c r="A102" s="207"/>
      <c r="B102" s="208"/>
      <c r="C102" s="54"/>
      <c r="D102" s="51"/>
      <c r="E102" s="219"/>
      <c r="F102" s="207" t="s">
        <v>1265</v>
      </c>
    </row>
    <row r="103" spans="1:6" ht="16.05" customHeight="1" x14ac:dyDescent="0.3">
      <c r="A103" s="207"/>
      <c r="B103" s="208"/>
      <c r="C103" s="54"/>
      <c r="D103" s="51"/>
      <c r="E103" s="219"/>
      <c r="F103" s="483"/>
    </row>
    <row r="104" spans="1:6" ht="16.05" customHeight="1" x14ac:dyDescent="0.3">
      <c r="A104" s="207"/>
      <c r="B104" s="208"/>
      <c r="C104" s="54"/>
      <c r="D104" s="51"/>
      <c r="E104" s="219"/>
      <c r="F104" s="483"/>
    </row>
    <row r="105" spans="1:6" ht="16.05" customHeight="1" x14ac:dyDescent="0.3">
      <c r="A105" s="207">
        <v>31</v>
      </c>
      <c r="B105" s="208" t="s">
        <v>1258</v>
      </c>
      <c r="C105" s="54" t="s">
        <v>1259</v>
      </c>
      <c r="D105" s="219" t="s">
        <v>362</v>
      </c>
      <c r="E105" s="219" t="s">
        <v>668</v>
      </c>
      <c r="F105" s="207" t="s">
        <v>1264</v>
      </c>
    </row>
    <row r="106" spans="1:6" ht="16.05" customHeight="1" x14ac:dyDescent="0.3">
      <c r="A106" s="207"/>
      <c r="B106" s="208"/>
      <c r="C106" s="54" t="s">
        <v>1260</v>
      </c>
      <c r="D106" s="219"/>
      <c r="E106" s="219"/>
      <c r="F106" s="207"/>
    </row>
    <row r="107" spans="1:6" ht="16.05" customHeight="1" x14ac:dyDescent="0.3">
      <c r="A107" s="207"/>
      <c r="B107" s="208"/>
      <c r="C107" s="54" t="s">
        <v>1053</v>
      </c>
      <c r="D107" s="219"/>
      <c r="E107" s="219"/>
      <c r="F107" s="207"/>
    </row>
    <row r="108" spans="1:6" ht="16.05" customHeight="1" x14ac:dyDescent="0.3">
      <c r="A108" s="99"/>
      <c r="B108" s="377"/>
      <c r="C108" s="378"/>
      <c r="D108" s="481"/>
      <c r="E108" s="4"/>
      <c r="F108" s="482"/>
    </row>
    <row r="109" spans="1:6" ht="16.05" customHeight="1" thickBot="1" x14ac:dyDescent="0.35">
      <c r="A109" s="203"/>
      <c r="B109" s="203"/>
      <c r="C109" s="203" t="s">
        <v>364</v>
      </c>
      <c r="D109" s="203">
        <v>14</v>
      </c>
      <c r="E109" s="203">
        <v>18</v>
      </c>
      <c r="F109" s="203"/>
    </row>
    <row r="110" spans="1:6" s="132" customFormat="1" ht="21" customHeight="1" thickTop="1" x14ac:dyDescent="0.4">
      <c r="A110" s="128"/>
      <c r="B110" s="129"/>
      <c r="C110" s="130"/>
      <c r="D110" s="130"/>
      <c r="E110" s="130"/>
      <c r="F110" s="131"/>
    </row>
    <row r="111" spans="1:6" s="132" customFormat="1" ht="21" customHeight="1" x14ac:dyDescent="0.4">
      <c r="A111" s="128"/>
      <c r="C111" s="130"/>
      <c r="D111" s="130"/>
      <c r="E111" s="130"/>
      <c r="F111" s="131"/>
    </row>
    <row r="112" spans="1:6" s="132" customFormat="1" ht="16.05" customHeight="1" x14ac:dyDescent="0.4">
      <c r="A112" s="128"/>
      <c r="B112" s="129"/>
      <c r="C112" s="130"/>
      <c r="D112" s="130"/>
      <c r="E112" s="130"/>
      <c r="F112" s="131"/>
    </row>
    <row r="113" spans="1:6" s="132" customFormat="1" ht="16.05" customHeight="1" x14ac:dyDescent="0.4">
      <c r="A113" s="128"/>
      <c r="B113" s="129"/>
      <c r="C113" s="129"/>
      <c r="D113" s="129"/>
      <c r="E113" s="129"/>
      <c r="F113" s="131"/>
    </row>
    <row r="114" spans="1:6" ht="16.05" customHeight="1" x14ac:dyDescent="0.3">
      <c r="F114" s="11"/>
    </row>
  </sheetData>
  <mergeCells count="2">
    <mergeCell ref="A1:F1"/>
    <mergeCell ref="D3:E3"/>
  </mergeCells>
  <pageMargins left="0.39" right="0.23622047244094491" top="0.51181102362204722" bottom="0.47244094488188981" header="0.31496062992125984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F29" sqref="F29:F30"/>
    </sheetView>
  </sheetViews>
  <sheetFormatPr defaultColWidth="9.125" defaultRowHeight="15.6" x14ac:dyDescent="0.3"/>
  <cols>
    <col min="1" max="1" width="6.625" style="7" customWidth="1"/>
    <col min="2" max="2" width="14.25" style="2" customWidth="1"/>
    <col min="3" max="3" width="21.25" style="2" customWidth="1"/>
    <col min="4" max="4" width="26.625" style="2" customWidth="1"/>
    <col min="5" max="5" width="16.125" style="83" customWidth="1"/>
    <col min="6" max="6" width="22.875" style="7" customWidth="1"/>
    <col min="7" max="7" width="22.625" style="7" customWidth="1"/>
    <col min="8" max="8" width="27.25" style="2" customWidth="1"/>
    <col min="9" max="9" width="15.375" style="2" customWidth="1"/>
    <col min="10" max="10" width="18.75" style="2" customWidth="1"/>
    <col min="11" max="16384" width="9.125" style="2"/>
  </cols>
  <sheetData>
    <row r="1" spans="1:8" ht="21" x14ac:dyDescent="0.4">
      <c r="A1" s="613" t="s">
        <v>448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93" t="s">
        <v>24</v>
      </c>
      <c r="F2" s="1" t="s">
        <v>38</v>
      </c>
      <c r="G2" s="1" t="s">
        <v>41</v>
      </c>
      <c r="H2" s="1" t="s">
        <v>1340</v>
      </c>
    </row>
    <row r="3" spans="1:8" x14ac:dyDescent="0.3">
      <c r="A3" s="3"/>
      <c r="B3" s="3"/>
      <c r="C3" s="9"/>
      <c r="D3" s="3"/>
      <c r="E3" s="194"/>
      <c r="F3" s="3" t="s">
        <v>39</v>
      </c>
      <c r="G3" s="3" t="s">
        <v>42</v>
      </c>
      <c r="H3" s="93"/>
    </row>
    <row r="4" spans="1:8" x14ac:dyDescent="0.3">
      <c r="A4" s="14">
        <v>1</v>
      </c>
      <c r="B4" s="15" t="s">
        <v>692</v>
      </c>
      <c r="C4" s="19" t="s">
        <v>444</v>
      </c>
      <c r="D4" s="19" t="s">
        <v>449</v>
      </c>
      <c r="E4" s="13" t="s">
        <v>27</v>
      </c>
      <c r="F4" s="207" t="s">
        <v>454</v>
      </c>
      <c r="G4" s="14" t="s">
        <v>489</v>
      </c>
      <c r="H4" s="206" t="s">
        <v>1352</v>
      </c>
    </row>
    <row r="5" spans="1:8" x14ac:dyDescent="0.3">
      <c r="A5" s="14"/>
      <c r="B5" s="15" t="s">
        <v>443</v>
      </c>
      <c r="C5" s="19" t="s">
        <v>391</v>
      </c>
      <c r="D5" s="19" t="s">
        <v>450</v>
      </c>
      <c r="E5" s="18" t="s">
        <v>643</v>
      </c>
      <c r="F5" s="207" t="s">
        <v>120</v>
      </c>
      <c r="G5" s="207" t="s">
        <v>1401</v>
      </c>
      <c r="H5" s="206"/>
    </row>
    <row r="6" spans="1:8" x14ac:dyDescent="0.3">
      <c r="A6" s="14"/>
      <c r="B6" s="15"/>
      <c r="C6" s="19" t="s">
        <v>25</v>
      </c>
      <c r="D6" s="19" t="s">
        <v>451</v>
      </c>
      <c r="E6" s="13" t="s">
        <v>776</v>
      </c>
      <c r="F6" s="119" t="s">
        <v>966</v>
      </c>
      <c r="G6" s="14"/>
      <c r="H6" s="126"/>
    </row>
    <row r="7" spans="1:8" x14ac:dyDescent="0.3">
      <c r="A7" s="14"/>
      <c r="B7" s="15"/>
      <c r="C7" s="19" t="s">
        <v>445</v>
      </c>
      <c r="D7" s="19" t="s">
        <v>452</v>
      </c>
      <c r="E7" s="13" t="s">
        <v>777</v>
      </c>
      <c r="F7" s="224" t="s">
        <v>833</v>
      </c>
      <c r="G7" s="14"/>
      <c r="H7" s="13"/>
    </row>
    <row r="8" spans="1:8" x14ac:dyDescent="0.3">
      <c r="A8" s="14"/>
      <c r="B8" s="15"/>
      <c r="C8" s="19" t="s">
        <v>446</v>
      </c>
      <c r="D8" s="19" t="s">
        <v>453</v>
      </c>
      <c r="E8" s="13" t="s">
        <v>778</v>
      </c>
      <c r="F8" s="207" t="s">
        <v>992</v>
      </c>
      <c r="G8" s="14"/>
      <c r="H8" s="13"/>
    </row>
    <row r="9" spans="1:8" x14ac:dyDescent="0.3">
      <c r="A9" s="14"/>
      <c r="B9" s="15"/>
      <c r="C9" s="22" t="s">
        <v>447</v>
      </c>
      <c r="D9" s="19" t="s">
        <v>21</v>
      </c>
      <c r="E9" s="13"/>
      <c r="F9" s="207"/>
      <c r="G9" s="14"/>
      <c r="H9" s="13"/>
    </row>
    <row r="10" spans="1:8" x14ac:dyDescent="0.3">
      <c r="A10" s="14"/>
      <c r="B10" s="15"/>
      <c r="C10" s="19"/>
      <c r="D10" s="152" t="s">
        <v>475</v>
      </c>
      <c r="E10" s="13"/>
      <c r="F10" s="207"/>
      <c r="G10" s="14"/>
      <c r="H10" s="13"/>
    </row>
    <row r="11" spans="1:8" x14ac:dyDescent="0.3">
      <c r="A11" s="14"/>
      <c r="B11" s="15"/>
      <c r="C11" s="19"/>
      <c r="D11" s="13" t="s">
        <v>467</v>
      </c>
      <c r="E11" s="13"/>
      <c r="F11" s="14"/>
      <c r="G11" s="14"/>
      <c r="H11" s="126"/>
    </row>
    <row r="12" spans="1:8" x14ac:dyDescent="0.3">
      <c r="A12" s="14"/>
      <c r="B12" s="15"/>
      <c r="C12" s="19"/>
      <c r="D12" s="71"/>
      <c r="E12" s="13"/>
      <c r="F12" s="14"/>
      <c r="G12" s="14"/>
      <c r="H12" s="13"/>
    </row>
    <row r="13" spans="1:8" x14ac:dyDescent="0.3">
      <c r="A13" s="14">
        <v>2</v>
      </c>
      <c r="B13" s="15" t="s">
        <v>624</v>
      </c>
      <c r="C13" s="71" t="s">
        <v>444</v>
      </c>
      <c r="D13" s="71" t="s">
        <v>470</v>
      </c>
      <c r="E13" s="13" t="s">
        <v>27</v>
      </c>
      <c r="F13" s="207" t="s">
        <v>1123</v>
      </c>
      <c r="G13" s="14" t="s">
        <v>490</v>
      </c>
      <c r="H13" s="206" t="s">
        <v>1353</v>
      </c>
    </row>
    <row r="14" spans="1:8" x14ac:dyDescent="0.3">
      <c r="A14" s="14"/>
      <c r="B14" s="15" t="s">
        <v>457</v>
      </c>
      <c r="C14" s="19" t="s">
        <v>391</v>
      </c>
      <c r="D14" s="21" t="s">
        <v>471</v>
      </c>
      <c r="E14" s="18" t="s">
        <v>643</v>
      </c>
      <c r="F14" s="207" t="s">
        <v>993</v>
      </c>
      <c r="G14" s="207" t="s">
        <v>1401</v>
      </c>
      <c r="H14" s="206"/>
    </row>
    <row r="15" spans="1:8" x14ac:dyDescent="0.3">
      <c r="A15" s="14"/>
      <c r="B15" s="15"/>
      <c r="C15" s="19" t="s">
        <v>30</v>
      </c>
      <c r="D15" s="19" t="s">
        <v>472</v>
      </c>
      <c r="E15" s="13" t="s">
        <v>779</v>
      </c>
      <c r="F15" s="504" t="s">
        <v>1104</v>
      </c>
      <c r="G15" s="207"/>
      <c r="H15" s="206"/>
    </row>
    <row r="16" spans="1:8" x14ac:dyDescent="0.3">
      <c r="A16" s="60"/>
      <c r="B16" s="61"/>
      <c r="C16" s="62"/>
      <c r="D16" s="19" t="s">
        <v>473</v>
      </c>
      <c r="E16" s="13" t="s">
        <v>490</v>
      </c>
      <c r="F16" s="224" t="s">
        <v>1255</v>
      </c>
      <c r="G16" s="60"/>
      <c r="H16" s="206"/>
    </row>
    <row r="17" spans="1:8" x14ac:dyDescent="0.3">
      <c r="A17" s="60"/>
      <c r="B17" s="61"/>
      <c r="C17" s="62"/>
      <c r="D17" s="62" t="s">
        <v>77</v>
      </c>
      <c r="E17" s="13" t="s">
        <v>780</v>
      </c>
      <c r="F17" s="207"/>
      <c r="G17" s="60"/>
      <c r="H17" s="206"/>
    </row>
    <row r="18" spans="1:8" x14ac:dyDescent="0.3">
      <c r="A18" s="14"/>
      <c r="B18" s="15"/>
      <c r="C18" s="19"/>
      <c r="D18" s="195" t="s">
        <v>468</v>
      </c>
      <c r="E18" s="13"/>
      <c r="F18" s="207"/>
      <c r="G18" s="14"/>
      <c r="H18" s="206"/>
    </row>
    <row r="19" spans="1:8" x14ac:dyDescent="0.3">
      <c r="A19" s="58"/>
      <c r="B19" s="65"/>
      <c r="C19" s="71"/>
      <c r="D19" s="13" t="s">
        <v>612</v>
      </c>
      <c r="E19" s="91"/>
      <c r="F19" s="58"/>
      <c r="G19" s="58"/>
      <c r="H19" s="206"/>
    </row>
    <row r="20" spans="1:8" x14ac:dyDescent="0.3">
      <c r="A20" s="58"/>
      <c r="B20" s="65"/>
      <c r="C20" s="71"/>
      <c r="D20" s="58"/>
      <c r="E20" s="91"/>
      <c r="F20" s="294"/>
      <c r="G20" s="294"/>
      <c r="H20" s="206"/>
    </row>
    <row r="21" spans="1:8" x14ac:dyDescent="0.3">
      <c r="A21" s="58">
        <v>3</v>
      </c>
      <c r="B21" s="65" t="s">
        <v>625</v>
      </c>
      <c r="C21" s="71" t="s">
        <v>444</v>
      </c>
      <c r="D21" s="71" t="s">
        <v>474</v>
      </c>
      <c r="E21" s="13" t="s">
        <v>27</v>
      </c>
      <c r="F21" s="58" t="s">
        <v>814</v>
      </c>
      <c r="G21" s="58" t="s">
        <v>491</v>
      </c>
      <c r="H21" s="206" t="s">
        <v>1354</v>
      </c>
    </row>
    <row r="22" spans="1:8" x14ac:dyDescent="0.3">
      <c r="A22" s="58"/>
      <c r="B22" s="65" t="s">
        <v>458</v>
      </c>
      <c r="C22" s="71" t="s">
        <v>459</v>
      </c>
      <c r="D22" s="71" t="s">
        <v>461</v>
      </c>
      <c r="E22" s="13" t="s">
        <v>643</v>
      </c>
      <c r="F22" s="58" t="s">
        <v>280</v>
      </c>
      <c r="G22" s="207" t="s">
        <v>1401</v>
      </c>
      <c r="H22" s="206"/>
    </row>
    <row r="23" spans="1:8" x14ac:dyDescent="0.3">
      <c r="A23" s="58"/>
      <c r="B23" s="65"/>
      <c r="C23" s="71" t="s">
        <v>460</v>
      </c>
      <c r="D23" s="71" t="s">
        <v>462</v>
      </c>
      <c r="E23" s="13" t="s">
        <v>680</v>
      </c>
      <c r="F23" s="14" t="s">
        <v>765</v>
      </c>
      <c r="G23" s="207"/>
      <c r="H23" s="206"/>
    </row>
    <row r="24" spans="1:8" x14ac:dyDescent="0.3">
      <c r="A24" s="58"/>
      <c r="B24" s="65"/>
      <c r="C24" s="71"/>
      <c r="D24" s="71" t="s">
        <v>464</v>
      </c>
      <c r="E24" s="13" t="s">
        <v>781</v>
      </c>
      <c r="F24" s="14" t="s">
        <v>764</v>
      </c>
      <c r="G24" s="58"/>
      <c r="H24" s="206"/>
    </row>
    <row r="25" spans="1:8" x14ac:dyDescent="0.3">
      <c r="A25" s="58"/>
      <c r="B25" s="71"/>
      <c r="C25" s="71"/>
      <c r="D25" s="71" t="s">
        <v>21</v>
      </c>
      <c r="E25" s="13" t="s">
        <v>782</v>
      </c>
      <c r="F25" s="170" t="s">
        <v>938</v>
      </c>
      <c r="G25" s="529"/>
      <c r="H25" s="206"/>
    </row>
    <row r="26" spans="1:8" x14ac:dyDescent="0.3">
      <c r="A26" s="207"/>
      <c r="B26" s="209"/>
      <c r="C26" s="209"/>
      <c r="D26" s="152" t="s">
        <v>469</v>
      </c>
      <c r="E26" s="206"/>
      <c r="F26" s="207" t="s">
        <v>783</v>
      </c>
      <c r="G26" s="207" t="s">
        <v>37</v>
      </c>
      <c r="H26" s="206"/>
    </row>
    <row r="27" spans="1:8" x14ac:dyDescent="0.3">
      <c r="A27" s="207"/>
      <c r="B27" s="209"/>
      <c r="C27" s="209"/>
      <c r="D27" s="206" t="s">
        <v>467</v>
      </c>
      <c r="E27" s="206"/>
      <c r="F27" s="211" t="s">
        <v>965</v>
      </c>
      <c r="G27" s="207"/>
      <c r="H27" s="206"/>
    </row>
    <row r="28" spans="1:8" x14ac:dyDescent="0.3">
      <c r="A28" s="207"/>
      <c r="B28" s="209"/>
      <c r="C28" s="209"/>
      <c r="D28" s="206" t="s">
        <v>480</v>
      </c>
      <c r="E28" s="206"/>
      <c r="F28" s="207" t="s">
        <v>1122</v>
      </c>
      <c r="G28" s="207"/>
      <c r="H28" s="206"/>
    </row>
    <row r="29" spans="1:8" x14ac:dyDescent="0.3">
      <c r="A29" s="207"/>
      <c r="B29" s="209"/>
      <c r="C29" s="209"/>
      <c r="D29" s="209"/>
      <c r="E29" s="206"/>
      <c r="F29" s="207" t="s">
        <v>1261</v>
      </c>
      <c r="G29" s="207"/>
      <c r="H29" s="206"/>
    </row>
    <row r="30" spans="1:8" x14ac:dyDescent="0.3">
      <c r="A30" s="207"/>
      <c r="B30" s="209"/>
      <c r="C30" s="209"/>
      <c r="D30" s="209"/>
      <c r="E30" s="206"/>
      <c r="F30" s="207" t="s">
        <v>1262</v>
      </c>
      <c r="G30" s="207"/>
      <c r="H30" s="206"/>
    </row>
    <row r="31" spans="1:8" x14ac:dyDescent="0.3">
      <c r="A31" s="207"/>
      <c r="B31" s="209"/>
      <c r="C31" s="209"/>
      <c r="D31" s="209"/>
      <c r="E31" s="206"/>
      <c r="F31" s="207" t="s">
        <v>1263</v>
      </c>
      <c r="G31" s="207"/>
      <c r="H31" s="206"/>
    </row>
    <row r="32" spans="1:8" x14ac:dyDescent="0.3">
      <c r="A32" s="216"/>
      <c r="B32" s="215"/>
      <c r="C32" s="215"/>
      <c r="D32" s="215"/>
      <c r="E32" s="217"/>
      <c r="F32" s="216"/>
      <c r="G32" s="216"/>
      <c r="H32" s="217"/>
    </row>
    <row r="33" spans="1:8" x14ac:dyDescent="0.3">
      <c r="A33" s="100">
        <v>4</v>
      </c>
      <c r="B33" s="138" t="s">
        <v>1298</v>
      </c>
      <c r="C33" s="139" t="s">
        <v>444</v>
      </c>
      <c r="D33" s="139" t="s">
        <v>1299</v>
      </c>
      <c r="E33" s="450" t="s">
        <v>40</v>
      </c>
      <c r="F33" s="100" t="s">
        <v>1300</v>
      </c>
      <c r="G33" s="100" t="s">
        <v>1321</v>
      </c>
      <c r="H33" s="314" t="s">
        <v>1355</v>
      </c>
    </row>
    <row r="34" spans="1:8" x14ac:dyDescent="0.3">
      <c r="A34" s="207"/>
      <c r="B34" s="208" t="s">
        <v>1301</v>
      </c>
      <c r="C34" s="71" t="s">
        <v>30</v>
      </c>
      <c r="D34" s="26" t="s">
        <v>1302</v>
      </c>
      <c r="E34" s="206"/>
      <c r="F34" s="207" t="s">
        <v>1303</v>
      </c>
      <c r="G34" s="207" t="s">
        <v>1401</v>
      </c>
      <c r="H34" s="206"/>
    </row>
    <row r="35" spans="1:8" x14ac:dyDescent="0.3">
      <c r="A35" s="207"/>
      <c r="B35" s="209"/>
      <c r="C35" s="71" t="s">
        <v>1304</v>
      </c>
      <c r="D35" s="26" t="s">
        <v>1305</v>
      </c>
      <c r="E35" s="206"/>
      <c r="F35" s="207"/>
      <c r="G35" s="207"/>
      <c r="H35" s="206"/>
    </row>
    <row r="36" spans="1:8" x14ac:dyDescent="0.3">
      <c r="A36" s="207"/>
      <c r="B36" s="209"/>
      <c r="C36" s="209" t="s">
        <v>1306</v>
      </c>
      <c r="D36" s="525" t="s">
        <v>112</v>
      </c>
      <c r="E36" s="206"/>
      <c r="F36" s="207"/>
      <c r="G36" s="207"/>
      <c r="H36" s="206"/>
    </row>
    <row r="37" spans="1:8" x14ac:dyDescent="0.3">
      <c r="A37" s="207"/>
      <c r="B37" s="209"/>
      <c r="C37" s="209" t="s">
        <v>30</v>
      </c>
      <c r="D37" s="525" t="s">
        <v>1307</v>
      </c>
      <c r="E37" s="206"/>
      <c r="F37" s="207"/>
      <c r="G37" s="207"/>
      <c r="H37" s="206"/>
    </row>
    <row r="38" spans="1:8" x14ac:dyDescent="0.3">
      <c r="A38" s="207"/>
      <c r="B38" s="209"/>
      <c r="C38" s="209"/>
      <c r="D38" s="526" t="s">
        <v>1308</v>
      </c>
      <c r="E38" s="206"/>
      <c r="F38" s="207"/>
      <c r="G38" s="207"/>
      <c r="H38" s="206"/>
    </row>
    <row r="39" spans="1:8" x14ac:dyDescent="0.3">
      <c r="A39" s="207"/>
      <c r="B39" s="209"/>
      <c r="C39" s="209"/>
      <c r="D39" s="526" t="s">
        <v>1309</v>
      </c>
      <c r="E39" s="206"/>
      <c r="F39" s="207"/>
      <c r="G39" s="207"/>
      <c r="H39" s="206"/>
    </row>
    <row r="40" spans="1:8" x14ac:dyDescent="0.3">
      <c r="A40" s="207"/>
      <c r="B40" s="209"/>
      <c r="C40" s="209"/>
      <c r="D40" s="526" t="s">
        <v>1310</v>
      </c>
      <c r="E40" s="206"/>
      <c r="F40" s="207"/>
      <c r="G40" s="207"/>
      <c r="H40" s="206"/>
    </row>
    <row r="41" spans="1:8" x14ac:dyDescent="0.3">
      <c r="A41" s="207"/>
      <c r="B41" s="209"/>
      <c r="C41" s="209"/>
      <c r="D41" s="526" t="s">
        <v>1311</v>
      </c>
      <c r="E41" s="206"/>
      <c r="F41" s="207"/>
      <c r="G41" s="207"/>
      <c r="H41" s="206"/>
    </row>
    <row r="42" spans="1:8" x14ac:dyDescent="0.3">
      <c r="A42" s="207"/>
      <c r="B42" s="209"/>
      <c r="C42" s="209"/>
      <c r="D42" s="526" t="s">
        <v>1312</v>
      </c>
      <c r="E42" s="206"/>
      <c r="F42" s="207"/>
      <c r="G42" s="207"/>
      <c r="H42" s="206"/>
    </row>
    <row r="43" spans="1:8" x14ac:dyDescent="0.3">
      <c r="A43" s="207"/>
      <c r="B43" s="209"/>
      <c r="C43" s="209"/>
      <c r="D43" s="526"/>
      <c r="E43" s="206"/>
      <c r="F43" s="207"/>
      <c r="G43" s="207"/>
      <c r="H43" s="206"/>
    </row>
    <row r="44" spans="1:8" x14ac:dyDescent="0.3">
      <c r="A44" s="28"/>
      <c r="B44" s="615" t="s">
        <v>591</v>
      </c>
      <c r="C44" s="615"/>
      <c r="D44" s="615"/>
      <c r="E44" s="615"/>
      <c r="F44" s="615"/>
      <c r="G44" s="28"/>
      <c r="H44" s="209"/>
    </row>
    <row r="45" spans="1:8" x14ac:dyDescent="0.3">
      <c r="A45" s="28">
        <v>5</v>
      </c>
      <c r="B45" s="46" t="s">
        <v>673</v>
      </c>
      <c r="C45" s="41" t="s">
        <v>771</v>
      </c>
      <c r="D45" s="18" t="s">
        <v>679</v>
      </c>
      <c r="E45" s="47" t="s">
        <v>40</v>
      </c>
      <c r="F45" s="28" t="s">
        <v>672</v>
      </c>
      <c r="G45" s="14" t="s">
        <v>699</v>
      </c>
      <c r="H45" s="206" t="s">
        <v>1357</v>
      </c>
    </row>
    <row r="46" spans="1:8" x14ac:dyDescent="0.3">
      <c r="A46" s="28"/>
      <c r="B46" s="46" t="s">
        <v>674</v>
      </c>
      <c r="C46" s="41" t="s">
        <v>675</v>
      </c>
      <c r="D46" s="13" t="s">
        <v>112</v>
      </c>
      <c r="E46" s="47"/>
      <c r="F46" s="28" t="s">
        <v>698</v>
      </c>
      <c r="G46" s="14" t="s">
        <v>700</v>
      </c>
      <c r="H46" s="210"/>
    </row>
    <row r="47" spans="1:8" x14ac:dyDescent="0.3">
      <c r="A47" s="28"/>
      <c r="B47" s="164"/>
      <c r="C47" s="41" t="s">
        <v>772</v>
      </c>
      <c r="D47" s="13" t="s">
        <v>676</v>
      </c>
      <c r="E47" s="47"/>
      <c r="F47" s="21"/>
      <c r="G47" s="28"/>
      <c r="H47" s="210"/>
    </row>
    <row r="48" spans="1:8" ht="18.600000000000001" x14ac:dyDescent="0.55000000000000004">
      <c r="A48" s="28"/>
      <c r="B48" s="164"/>
      <c r="C48" s="80" t="s">
        <v>76</v>
      </c>
      <c r="D48" s="13" t="s">
        <v>677</v>
      </c>
      <c r="E48" s="47"/>
      <c r="F48" s="21"/>
      <c r="G48" s="28"/>
      <c r="H48" s="210"/>
    </row>
    <row r="49" spans="1:8" x14ac:dyDescent="0.3">
      <c r="A49" s="28"/>
      <c r="B49" s="164"/>
      <c r="C49" s="41" t="s">
        <v>243</v>
      </c>
      <c r="D49" s="13" t="s">
        <v>678</v>
      </c>
      <c r="E49" s="47"/>
      <c r="F49" s="21"/>
      <c r="G49" s="28"/>
      <c r="H49" s="210"/>
    </row>
    <row r="50" spans="1:8" x14ac:dyDescent="0.3">
      <c r="A50" s="28"/>
      <c r="B50" s="164"/>
      <c r="C50" s="41" t="s">
        <v>770</v>
      </c>
      <c r="D50" s="41"/>
      <c r="E50" s="47"/>
      <c r="F50" s="21"/>
      <c r="G50" s="28"/>
      <c r="H50" s="21"/>
    </row>
    <row r="51" spans="1:8" x14ac:dyDescent="0.3">
      <c r="A51" s="28"/>
      <c r="B51" s="46"/>
      <c r="C51" s="41" t="s">
        <v>21</v>
      </c>
      <c r="D51" s="41"/>
      <c r="E51" s="47"/>
      <c r="F51" s="21"/>
      <c r="G51" s="28"/>
      <c r="H51" s="210"/>
    </row>
    <row r="52" spans="1:8" x14ac:dyDescent="0.3">
      <c r="A52" s="219"/>
      <c r="B52" s="46"/>
      <c r="C52" s="41"/>
      <c r="D52" s="41"/>
      <c r="E52" s="47"/>
      <c r="F52" s="210"/>
      <c r="G52" s="219"/>
      <c r="H52" s="210"/>
    </row>
    <row r="53" spans="1:8" x14ac:dyDescent="0.3">
      <c r="A53" s="207"/>
      <c r="B53" s="615" t="s">
        <v>213</v>
      </c>
      <c r="C53" s="615"/>
      <c r="D53" s="615"/>
      <c r="E53" s="615"/>
      <c r="F53" s="615"/>
      <c r="G53" s="207"/>
      <c r="H53" s="206"/>
    </row>
    <row r="54" spans="1:8" x14ac:dyDescent="0.3">
      <c r="A54" s="207">
        <v>6</v>
      </c>
      <c r="B54" s="208" t="s">
        <v>626</v>
      </c>
      <c r="C54" s="209" t="s">
        <v>616</v>
      </c>
      <c r="D54" s="209" t="s">
        <v>798</v>
      </c>
      <c r="E54" s="206" t="s">
        <v>27</v>
      </c>
      <c r="F54" s="207" t="s">
        <v>1115</v>
      </c>
      <c r="G54" s="207" t="s">
        <v>1116</v>
      </c>
      <c r="H54" s="209" t="s">
        <v>1356</v>
      </c>
    </row>
    <row r="55" spans="1:8" x14ac:dyDescent="0.3">
      <c r="A55" s="207"/>
      <c r="B55" s="208" t="s">
        <v>614</v>
      </c>
      <c r="C55" s="209" t="s">
        <v>617</v>
      </c>
      <c r="D55" s="29" t="s">
        <v>619</v>
      </c>
      <c r="E55" s="165" t="s">
        <v>784</v>
      </c>
      <c r="F55" s="207" t="s">
        <v>1084</v>
      </c>
      <c r="G55" s="207" t="s">
        <v>1117</v>
      </c>
      <c r="H55" s="209" t="s">
        <v>1366</v>
      </c>
    </row>
    <row r="56" spans="1:8" x14ac:dyDescent="0.3">
      <c r="A56" s="207"/>
      <c r="B56" s="29" t="s">
        <v>615</v>
      </c>
      <c r="C56" s="209" t="s">
        <v>618</v>
      </c>
      <c r="D56" s="209" t="s">
        <v>620</v>
      </c>
      <c r="E56" s="18" t="s">
        <v>785</v>
      </c>
      <c r="F56" s="207" t="s">
        <v>1121</v>
      </c>
      <c r="G56" s="207" t="s">
        <v>1110</v>
      </c>
      <c r="H56" s="209"/>
    </row>
    <row r="57" spans="1:8" x14ac:dyDescent="0.3">
      <c r="A57" s="14"/>
      <c r="B57" s="19"/>
      <c r="C57" s="19"/>
      <c r="D57" s="19" t="s">
        <v>77</v>
      </c>
      <c r="E57" s="13" t="s">
        <v>786</v>
      </c>
      <c r="F57" s="14"/>
      <c r="G57" s="14"/>
      <c r="H57" s="209"/>
    </row>
    <row r="58" spans="1:8" x14ac:dyDescent="0.3">
      <c r="A58" s="14"/>
      <c r="B58" s="19"/>
      <c r="C58" s="19"/>
      <c r="D58" s="19" t="s">
        <v>28</v>
      </c>
      <c r="E58" s="18" t="s">
        <v>787</v>
      </c>
      <c r="F58" s="14"/>
      <c r="G58" s="14"/>
      <c r="H58" s="209"/>
    </row>
    <row r="59" spans="1:8" x14ac:dyDescent="0.3">
      <c r="A59" s="14"/>
      <c r="B59" s="19"/>
      <c r="C59" s="19"/>
      <c r="D59" s="19"/>
      <c r="E59" s="13" t="s">
        <v>788</v>
      </c>
      <c r="F59" s="14"/>
      <c r="G59" s="14"/>
      <c r="H59" s="209"/>
    </row>
    <row r="60" spans="1:8" x14ac:dyDescent="0.3">
      <c r="A60" s="14"/>
      <c r="B60" s="19"/>
      <c r="C60" s="19"/>
      <c r="D60" s="19"/>
      <c r="E60" s="13"/>
      <c r="F60" s="14"/>
      <c r="G60" s="14"/>
      <c r="H60" s="19"/>
    </row>
    <row r="61" spans="1:8" x14ac:dyDescent="0.3">
      <c r="A61" s="28"/>
      <c r="B61" s="46"/>
      <c r="C61" s="41"/>
      <c r="D61" s="41"/>
      <c r="E61" s="47"/>
      <c r="F61" s="21"/>
      <c r="G61" s="28"/>
      <c r="H61" s="21"/>
    </row>
    <row r="62" spans="1:8" x14ac:dyDescent="0.3">
      <c r="A62" s="85"/>
      <c r="B62" s="155"/>
      <c r="C62" s="156"/>
      <c r="D62" s="156"/>
      <c r="E62" s="192"/>
      <c r="F62" s="137"/>
      <c r="G62" s="85"/>
      <c r="H62" s="137"/>
    </row>
  </sheetData>
  <mergeCells count="3">
    <mergeCell ref="A1:H1"/>
    <mergeCell ref="B44:F44"/>
    <mergeCell ref="B53:F53"/>
  </mergeCells>
  <pageMargins left="0.15748031496062992" right="0.15748031496062992" top="0.74803149606299213" bottom="0.55118110236220474" header="0.3149606299212598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3" workbookViewId="0">
      <selection activeCell="K64" sqref="J64:K64"/>
    </sheetView>
  </sheetViews>
  <sheetFormatPr defaultColWidth="9.125" defaultRowHeight="15.6" x14ac:dyDescent="0.3"/>
  <cols>
    <col min="1" max="1" width="6.75" style="7" customWidth="1"/>
    <col min="2" max="2" width="31.875" style="86" customWidth="1"/>
    <col min="3" max="3" width="19.25" style="10" customWidth="1"/>
    <col min="4" max="4" width="11.75" style="10" customWidth="1"/>
    <col min="5" max="5" width="13.375" style="10" customWidth="1"/>
    <col min="6" max="6" width="21.5" style="12" customWidth="1"/>
    <col min="7" max="16384" width="9.125" style="2"/>
  </cols>
  <sheetData>
    <row r="1" spans="1:6" ht="21" x14ac:dyDescent="0.4">
      <c r="A1" s="602" t="s">
        <v>1112</v>
      </c>
      <c r="B1" s="602"/>
      <c r="C1" s="602"/>
      <c r="D1" s="602"/>
      <c r="E1" s="602"/>
      <c r="F1" s="602"/>
    </row>
    <row r="2" spans="1:6" ht="21" x14ac:dyDescent="0.4">
      <c r="A2" s="384"/>
      <c r="B2" s="376" t="s">
        <v>1412</v>
      </c>
      <c r="C2" s="384"/>
      <c r="D2" s="376" t="s">
        <v>1107</v>
      </c>
      <c r="E2" s="384"/>
      <c r="F2" s="384"/>
    </row>
    <row r="3" spans="1:6" x14ac:dyDescent="0.3">
      <c r="A3" s="8" t="s">
        <v>19</v>
      </c>
      <c r="B3" s="1" t="s">
        <v>20</v>
      </c>
      <c r="C3" s="1" t="s">
        <v>31</v>
      </c>
      <c r="D3" s="600" t="s">
        <v>1187</v>
      </c>
      <c r="E3" s="601"/>
      <c r="F3" s="1" t="s">
        <v>638</v>
      </c>
    </row>
    <row r="4" spans="1:6" x14ac:dyDescent="0.3">
      <c r="A4" s="9"/>
      <c r="B4" s="3"/>
      <c r="C4" s="3"/>
      <c r="D4" s="368" t="s">
        <v>479</v>
      </c>
      <c r="E4" s="368" t="s">
        <v>668</v>
      </c>
      <c r="F4" s="3" t="s">
        <v>639</v>
      </c>
    </row>
    <row r="5" spans="1:6" s="5" customFormat="1" x14ac:dyDescent="0.3">
      <c r="A5" s="28"/>
      <c r="B5" s="140" t="s">
        <v>104</v>
      </c>
      <c r="C5" s="17"/>
      <c r="D5" s="54"/>
      <c r="E5" s="54"/>
      <c r="F5" s="28"/>
    </row>
    <row r="6" spans="1:6" s="5" customFormat="1" x14ac:dyDescent="0.3">
      <c r="A6" s="28">
        <v>1</v>
      </c>
      <c r="B6" s="34" t="s">
        <v>522</v>
      </c>
      <c r="C6" s="54" t="s">
        <v>666</v>
      </c>
      <c r="D6" s="54" t="s">
        <v>362</v>
      </c>
      <c r="E6" s="54" t="s">
        <v>112</v>
      </c>
      <c r="F6" s="38" t="s">
        <v>96</v>
      </c>
    </row>
    <row r="7" spans="1:6" s="5" customFormat="1" x14ac:dyDescent="0.3">
      <c r="A7" s="28"/>
      <c r="B7" s="33" t="s">
        <v>99</v>
      </c>
      <c r="C7" s="54" t="s">
        <v>668</v>
      </c>
      <c r="D7" s="54"/>
      <c r="E7" s="54" t="s">
        <v>668</v>
      </c>
      <c r="F7" s="39" t="s">
        <v>531</v>
      </c>
    </row>
    <row r="8" spans="1:6" s="5" customFormat="1" x14ac:dyDescent="0.3">
      <c r="A8" s="28">
        <v>2</v>
      </c>
      <c r="B8" s="96" t="s">
        <v>255</v>
      </c>
      <c r="C8" s="54" t="s">
        <v>153</v>
      </c>
      <c r="D8" s="54" t="s">
        <v>362</v>
      </c>
      <c r="E8" s="54" t="s">
        <v>112</v>
      </c>
      <c r="F8" s="38" t="s">
        <v>96</v>
      </c>
    </row>
    <row r="9" spans="1:6" s="5" customFormat="1" x14ac:dyDescent="0.3">
      <c r="A9" s="28"/>
      <c r="B9" s="17" t="s">
        <v>138</v>
      </c>
      <c r="C9" s="54" t="s">
        <v>924</v>
      </c>
      <c r="D9" s="54"/>
      <c r="E9" s="54" t="s">
        <v>668</v>
      </c>
      <c r="F9" s="39" t="s">
        <v>690</v>
      </c>
    </row>
    <row r="10" spans="1:6" s="5" customFormat="1" x14ac:dyDescent="0.3">
      <c r="A10" s="219"/>
      <c r="B10" s="209"/>
      <c r="C10" s="219"/>
      <c r="D10" s="54"/>
      <c r="E10" s="54"/>
      <c r="F10" s="39"/>
    </row>
    <row r="11" spans="1:6" s="6" customFormat="1" x14ac:dyDescent="0.3">
      <c r="A11" s="38"/>
      <c r="B11" s="103" t="s">
        <v>33</v>
      </c>
      <c r="C11" s="17"/>
      <c r="D11" s="54"/>
      <c r="E11" s="54"/>
      <c r="F11" s="28"/>
    </row>
    <row r="12" spans="1:6" s="5" customFormat="1" x14ac:dyDescent="0.3">
      <c r="A12" s="28">
        <v>3</v>
      </c>
      <c r="B12" s="15" t="s">
        <v>3</v>
      </c>
      <c r="C12" s="54" t="s">
        <v>798</v>
      </c>
      <c r="D12" s="54" t="s">
        <v>362</v>
      </c>
      <c r="E12" s="54" t="s">
        <v>112</v>
      </c>
      <c r="F12" s="38" t="s">
        <v>96</v>
      </c>
    </row>
    <row r="13" spans="1:6" s="5" customFormat="1" x14ac:dyDescent="0.3">
      <c r="A13" s="28"/>
      <c r="B13" s="26" t="s">
        <v>65</v>
      </c>
      <c r="C13" s="28" t="s">
        <v>668</v>
      </c>
      <c r="D13" s="54"/>
      <c r="E13" s="54" t="s">
        <v>668</v>
      </c>
      <c r="F13" s="39" t="s">
        <v>230</v>
      </c>
    </row>
    <row r="14" spans="1:6" s="5" customFormat="1" x14ac:dyDescent="0.3">
      <c r="A14" s="219"/>
      <c r="B14" s="26"/>
      <c r="C14" s="219"/>
      <c r="D14" s="54"/>
      <c r="E14" s="54"/>
      <c r="F14" s="39"/>
    </row>
    <row r="15" spans="1:6" s="5" customFormat="1" x14ac:dyDescent="0.3">
      <c r="A15" s="219"/>
      <c r="B15" s="26"/>
      <c r="C15" s="219"/>
      <c r="D15" s="54"/>
      <c r="E15" s="54"/>
      <c r="F15" s="39"/>
    </row>
    <row r="16" spans="1:6" s="5" customFormat="1" x14ac:dyDescent="0.3">
      <c r="A16" s="28"/>
      <c r="B16" s="125" t="s">
        <v>34</v>
      </c>
      <c r="C16" s="28"/>
      <c r="D16" s="54"/>
      <c r="E16" s="54"/>
      <c r="F16" s="39"/>
    </row>
    <row r="17" spans="1:6" s="5" customFormat="1" x14ac:dyDescent="0.3">
      <c r="A17" s="28">
        <v>4</v>
      </c>
      <c r="B17" s="116" t="s">
        <v>78</v>
      </c>
      <c r="C17" s="54" t="s">
        <v>667</v>
      </c>
      <c r="D17" s="54" t="s">
        <v>362</v>
      </c>
      <c r="E17" s="54" t="s">
        <v>112</v>
      </c>
      <c r="F17" s="38" t="s">
        <v>96</v>
      </c>
    </row>
    <row r="18" spans="1:6" s="5" customFormat="1" x14ac:dyDescent="0.3">
      <c r="A18" s="28"/>
      <c r="B18" s="33" t="s">
        <v>81</v>
      </c>
      <c r="C18" s="14"/>
      <c r="D18" s="54"/>
      <c r="E18" s="54" t="s">
        <v>668</v>
      </c>
      <c r="F18" s="38" t="s">
        <v>592</v>
      </c>
    </row>
    <row r="19" spans="1:6" s="5" customFormat="1" x14ac:dyDescent="0.3">
      <c r="A19" s="28"/>
      <c r="B19" s="50"/>
      <c r="C19" s="14"/>
      <c r="D19" s="54"/>
      <c r="E19" s="54"/>
      <c r="F19" s="14"/>
    </row>
    <row r="20" spans="1:6" s="5" customFormat="1" x14ac:dyDescent="0.3">
      <c r="A20" s="219"/>
      <c r="B20" s="50"/>
      <c r="C20" s="207"/>
      <c r="D20" s="54"/>
      <c r="E20" s="54"/>
      <c r="F20" s="207"/>
    </row>
    <row r="21" spans="1:6" s="5" customFormat="1" x14ac:dyDescent="0.3">
      <c r="A21" s="28"/>
      <c r="B21" s="125" t="s">
        <v>107</v>
      </c>
      <c r="C21" s="17"/>
      <c r="D21" s="54"/>
      <c r="E21" s="54"/>
      <c r="F21" s="28"/>
    </row>
    <row r="22" spans="1:6" s="5" customFormat="1" x14ac:dyDescent="0.3">
      <c r="A22" s="28">
        <v>5</v>
      </c>
      <c r="B22" s="34" t="s">
        <v>1119</v>
      </c>
      <c r="C22" s="54" t="s">
        <v>798</v>
      </c>
      <c r="D22" s="54" t="s">
        <v>362</v>
      </c>
      <c r="E22" s="54" t="s">
        <v>112</v>
      </c>
      <c r="F22" s="38" t="s">
        <v>96</v>
      </c>
    </row>
    <row r="23" spans="1:6" s="5" customFormat="1" x14ac:dyDescent="0.3">
      <c r="A23" s="28"/>
      <c r="B23" s="21" t="s">
        <v>55</v>
      </c>
      <c r="C23" s="166" t="s">
        <v>413</v>
      </c>
      <c r="D23" s="54"/>
      <c r="E23" s="54" t="s">
        <v>668</v>
      </c>
      <c r="F23" s="38" t="s">
        <v>506</v>
      </c>
    </row>
    <row r="24" spans="1:6" s="5" customFormat="1" x14ac:dyDescent="0.3">
      <c r="A24" s="28">
        <v>6</v>
      </c>
      <c r="B24" s="34" t="s">
        <v>827</v>
      </c>
      <c r="C24" s="54" t="s">
        <v>828</v>
      </c>
      <c r="D24" s="54" t="s">
        <v>362</v>
      </c>
      <c r="E24" s="54" t="s">
        <v>112</v>
      </c>
      <c r="F24" s="220" t="s">
        <v>96</v>
      </c>
    </row>
    <row r="25" spans="1:6" s="5" customFormat="1" x14ac:dyDescent="0.3">
      <c r="A25" s="28"/>
      <c r="B25" s="210" t="s">
        <v>56</v>
      </c>
      <c r="C25" s="54" t="s">
        <v>829</v>
      </c>
      <c r="D25" s="54"/>
      <c r="E25" s="54" t="s">
        <v>668</v>
      </c>
      <c r="F25" s="219" t="s">
        <v>823</v>
      </c>
    </row>
    <row r="26" spans="1:6" s="5" customFormat="1" x14ac:dyDescent="0.3">
      <c r="A26" s="219">
        <v>7</v>
      </c>
      <c r="B26" s="34" t="s">
        <v>348</v>
      </c>
      <c r="C26" s="54" t="s">
        <v>798</v>
      </c>
      <c r="D26" s="54"/>
      <c r="E26" s="54" t="s">
        <v>112</v>
      </c>
      <c r="F26" s="547" t="s">
        <v>1410</v>
      </c>
    </row>
    <row r="27" spans="1:6" s="5" customFormat="1" x14ac:dyDescent="0.3">
      <c r="A27" s="219"/>
      <c r="B27" s="210" t="s">
        <v>56</v>
      </c>
      <c r="C27" s="54" t="s">
        <v>1050</v>
      </c>
      <c r="D27" s="54"/>
      <c r="E27" s="54" t="s">
        <v>668</v>
      </c>
      <c r="F27" s="547" t="s">
        <v>1411</v>
      </c>
    </row>
    <row r="28" spans="1:6" s="5" customFormat="1" x14ac:dyDescent="0.3">
      <c r="A28" s="219"/>
      <c r="B28" s="221"/>
      <c r="C28" s="54"/>
      <c r="D28" s="54"/>
      <c r="E28" s="54"/>
      <c r="F28" s="220"/>
    </row>
    <row r="29" spans="1:6" s="5" customFormat="1" x14ac:dyDescent="0.3">
      <c r="A29" s="219"/>
      <c r="B29" s="221"/>
      <c r="C29" s="54"/>
      <c r="D29" s="54"/>
      <c r="E29" s="54"/>
      <c r="F29" s="220"/>
    </row>
    <row r="30" spans="1:6" s="5" customFormat="1" x14ac:dyDescent="0.3">
      <c r="A30" s="28"/>
      <c r="B30" s="104" t="s">
        <v>106</v>
      </c>
      <c r="C30" s="28"/>
      <c r="D30" s="54"/>
      <c r="E30" s="54"/>
      <c r="F30" s="38"/>
    </row>
    <row r="31" spans="1:6" s="5" customFormat="1" x14ac:dyDescent="0.3">
      <c r="A31" s="28">
        <v>8</v>
      </c>
      <c r="B31" s="34" t="s">
        <v>129</v>
      </c>
      <c r="C31" s="149" t="s">
        <v>543</v>
      </c>
      <c r="D31" s="54" t="s">
        <v>362</v>
      </c>
      <c r="E31" s="54" t="s">
        <v>112</v>
      </c>
      <c r="F31" s="38" t="s">
        <v>96</v>
      </c>
    </row>
    <row r="32" spans="1:6" s="5" customFormat="1" x14ac:dyDescent="0.3">
      <c r="A32" s="28"/>
      <c r="B32" s="21" t="s">
        <v>54</v>
      </c>
      <c r="C32" s="54"/>
      <c r="D32" s="54"/>
      <c r="E32" s="54" t="s">
        <v>668</v>
      </c>
      <c r="F32" s="38" t="s">
        <v>653</v>
      </c>
    </row>
    <row r="33" spans="1:6" s="5" customFormat="1" x14ac:dyDescent="0.3">
      <c r="A33" s="28"/>
      <c r="B33" s="21"/>
      <c r="C33" s="54"/>
      <c r="D33" s="54"/>
      <c r="E33" s="54"/>
      <c r="F33" s="38"/>
    </row>
    <row r="34" spans="1:6" s="5" customFormat="1" x14ac:dyDescent="0.3">
      <c r="A34" s="219"/>
      <c r="B34" s="210"/>
      <c r="C34" s="54"/>
      <c r="D34" s="54"/>
      <c r="E34" s="54"/>
      <c r="F34" s="220"/>
    </row>
    <row r="35" spans="1:6" s="5" customFormat="1" x14ac:dyDescent="0.3">
      <c r="A35" s="28"/>
      <c r="B35" s="189" t="s">
        <v>36</v>
      </c>
      <c r="C35" s="28"/>
      <c r="D35" s="54"/>
      <c r="E35" s="54"/>
      <c r="F35" s="28"/>
    </row>
    <row r="36" spans="1:6" s="5" customFormat="1" x14ac:dyDescent="0.3">
      <c r="A36" s="28">
        <v>9</v>
      </c>
      <c r="B36" s="15" t="s">
        <v>754</v>
      </c>
      <c r="C36" s="54" t="s">
        <v>755</v>
      </c>
      <c r="D36" s="54" t="s">
        <v>911</v>
      </c>
      <c r="E36" s="54" t="s">
        <v>112</v>
      </c>
      <c r="F36" s="38" t="s">
        <v>96</v>
      </c>
    </row>
    <row r="37" spans="1:6" s="5" customFormat="1" x14ac:dyDescent="0.3">
      <c r="A37" s="28"/>
      <c r="B37" s="19" t="s">
        <v>756</v>
      </c>
      <c r="C37" s="54" t="s">
        <v>757</v>
      </c>
      <c r="D37" s="54"/>
      <c r="E37" s="54" t="s">
        <v>668</v>
      </c>
      <c r="F37" s="28" t="s">
        <v>758</v>
      </c>
    </row>
    <row r="38" spans="1:6" s="5" customFormat="1" x14ac:dyDescent="0.3">
      <c r="A38" s="28"/>
      <c r="B38" s="21"/>
      <c r="C38" s="54"/>
      <c r="D38" s="54"/>
      <c r="E38" s="54"/>
      <c r="F38" s="38"/>
    </row>
    <row r="39" spans="1:6" s="5" customFormat="1" x14ac:dyDescent="0.3">
      <c r="A39" s="219"/>
      <c r="B39" s="210"/>
      <c r="C39" s="54"/>
      <c r="D39" s="54"/>
      <c r="E39" s="54"/>
      <c r="F39" s="220"/>
    </row>
    <row r="40" spans="1:6" x14ac:dyDescent="0.3">
      <c r="A40" s="14"/>
      <c r="B40" s="103" t="s">
        <v>17</v>
      </c>
      <c r="C40" s="17"/>
      <c r="D40" s="54"/>
      <c r="E40" s="54"/>
      <c r="F40" s="21"/>
    </row>
    <row r="41" spans="1:6" x14ac:dyDescent="0.3">
      <c r="A41" s="14">
        <v>10</v>
      </c>
      <c r="B41" s="15" t="s">
        <v>53</v>
      </c>
      <c r="C41" s="28" t="s">
        <v>292</v>
      </c>
      <c r="D41" s="54" t="s">
        <v>112</v>
      </c>
      <c r="E41" s="54" t="s">
        <v>362</v>
      </c>
      <c r="F41" s="38" t="s">
        <v>96</v>
      </c>
    </row>
    <row r="42" spans="1:6" x14ac:dyDescent="0.3">
      <c r="A42" s="14"/>
      <c r="B42" s="15"/>
      <c r="C42" s="55"/>
      <c r="D42" s="54" t="s">
        <v>479</v>
      </c>
      <c r="E42" s="54"/>
      <c r="F42" s="38" t="s">
        <v>593</v>
      </c>
    </row>
    <row r="43" spans="1:6" x14ac:dyDescent="0.3">
      <c r="A43" s="14">
        <v>11</v>
      </c>
      <c r="B43" s="15" t="s">
        <v>114</v>
      </c>
      <c r="C43" s="54" t="s">
        <v>666</v>
      </c>
      <c r="D43" s="54" t="s">
        <v>362</v>
      </c>
      <c r="E43" s="54" t="s">
        <v>112</v>
      </c>
      <c r="F43" s="28" t="s">
        <v>710</v>
      </c>
    </row>
    <row r="44" spans="1:6" x14ac:dyDescent="0.3">
      <c r="A44" s="14"/>
      <c r="B44" s="15"/>
      <c r="C44" s="54"/>
      <c r="D44" s="54"/>
      <c r="E44" s="54" t="s">
        <v>668</v>
      </c>
      <c r="F44" s="23" t="s">
        <v>711</v>
      </c>
    </row>
    <row r="45" spans="1:6" x14ac:dyDescent="0.3">
      <c r="A45" s="207">
        <v>12</v>
      </c>
      <c r="B45" s="44" t="s">
        <v>121</v>
      </c>
      <c r="C45" s="54" t="s">
        <v>666</v>
      </c>
      <c r="D45" s="54" t="s">
        <v>362</v>
      </c>
      <c r="E45" s="54" t="s">
        <v>112</v>
      </c>
      <c r="F45" s="219" t="s">
        <v>710</v>
      </c>
    </row>
    <row r="46" spans="1:6" x14ac:dyDescent="0.3">
      <c r="A46" s="207"/>
      <c r="B46" s="44"/>
      <c r="C46" s="54"/>
      <c r="D46" s="54"/>
      <c r="E46" s="54" t="s">
        <v>668</v>
      </c>
      <c r="F46" s="23" t="s">
        <v>830</v>
      </c>
    </row>
    <row r="47" spans="1:6" x14ac:dyDescent="0.3">
      <c r="A47" s="207"/>
      <c r="B47" s="44"/>
      <c r="C47" s="54"/>
      <c r="D47" s="54"/>
      <c r="E47" s="54"/>
      <c r="F47" s="74"/>
    </row>
    <row r="48" spans="1:6" x14ac:dyDescent="0.3">
      <c r="A48" s="207"/>
      <c r="B48" s="44"/>
      <c r="C48" s="54"/>
      <c r="D48" s="54"/>
      <c r="E48" s="54"/>
      <c r="F48" s="74"/>
    </row>
    <row r="49" spans="1:6" x14ac:dyDescent="0.3">
      <c r="A49" s="207"/>
      <c r="B49" s="44"/>
      <c r="C49" s="54"/>
      <c r="D49" s="54"/>
      <c r="E49" s="54"/>
      <c r="F49" s="74"/>
    </row>
    <row r="50" spans="1:6" x14ac:dyDescent="0.3">
      <c r="A50" s="219"/>
      <c r="B50" s="103" t="s">
        <v>509</v>
      </c>
      <c r="C50" s="67"/>
      <c r="D50" s="54"/>
      <c r="E50" s="54"/>
      <c r="F50" s="28"/>
    </row>
    <row r="51" spans="1:6" x14ac:dyDescent="0.3">
      <c r="A51" s="219">
        <v>13</v>
      </c>
      <c r="B51" s="15" t="s">
        <v>8</v>
      </c>
      <c r="C51" s="54" t="s">
        <v>798</v>
      </c>
      <c r="D51" s="54" t="s">
        <v>911</v>
      </c>
      <c r="E51" s="54" t="s">
        <v>112</v>
      </c>
      <c r="F51" s="38" t="s">
        <v>96</v>
      </c>
    </row>
    <row r="52" spans="1:6" x14ac:dyDescent="0.3">
      <c r="A52" s="219"/>
      <c r="B52" s="15"/>
      <c r="C52" s="28"/>
      <c r="D52" s="54"/>
      <c r="E52" s="54" t="s">
        <v>668</v>
      </c>
      <c r="F52" s="28" t="s">
        <v>594</v>
      </c>
    </row>
    <row r="53" spans="1:6" x14ac:dyDescent="0.3">
      <c r="A53" s="219">
        <v>14</v>
      </c>
      <c r="B53" s="34" t="s">
        <v>231</v>
      </c>
      <c r="C53" s="54" t="s">
        <v>798</v>
      </c>
      <c r="D53" s="51" t="s">
        <v>362</v>
      </c>
      <c r="E53" s="54" t="s">
        <v>112</v>
      </c>
      <c r="F53" s="220" t="s">
        <v>96</v>
      </c>
    </row>
    <row r="54" spans="1:6" x14ac:dyDescent="0.3">
      <c r="A54" s="219"/>
      <c r="B54" s="210" t="s">
        <v>83</v>
      </c>
      <c r="C54" s="54"/>
      <c r="D54" s="219"/>
      <c r="E54" s="54" t="s">
        <v>668</v>
      </c>
      <c r="F54" s="23" t="s">
        <v>1126</v>
      </c>
    </row>
    <row r="55" spans="1:6" x14ac:dyDescent="0.3">
      <c r="A55" s="219"/>
      <c r="B55" s="29"/>
      <c r="C55" s="386"/>
      <c r="D55" s="387"/>
      <c r="E55" s="387"/>
      <c r="F55" s="386"/>
    </row>
    <row r="56" spans="1:6" x14ac:dyDescent="0.3">
      <c r="A56" s="219"/>
      <c r="B56" s="167" t="s">
        <v>463</v>
      </c>
      <c r="C56" s="386"/>
      <c r="D56" s="387"/>
      <c r="E56" s="387"/>
      <c r="F56" s="386"/>
    </row>
    <row r="57" spans="1:6" x14ac:dyDescent="0.3">
      <c r="A57" s="219">
        <v>15</v>
      </c>
      <c r="B57" s="208" t="s">
        <v>1046</v>
      </c>
      <c r="C57" s="54" t="s">
        <v>798</v>
      </c>
      <c r="D57" s="51" t="s">
        <v>362</v>
      </c>
      <c r="E57" s="369" t="s">
        <v>641</v>
      </c>
      <c r="F57" s="220" t="s">
        <v>96</v>
      </c>
    </row>
    <row r="58" spans="1:6" x14ac:dyDescent="0.3">
      <c r="A58" s="219"/>
      <c r="B58" s="208"/>
      <c r="C58" s="54"/>
      <c r="D58" s="51"/>
      <c r="E58" s="370" t="s">
        <v>668</v>
      </c>
      <c r="F58" s="219" t="s">
        <v>1127</v>
      </c>
    </row>
    <row r="59" spans="1:6" x14ac:dyDescent="0.3">
      <c r="A59" s="4"/>
      <c r="B59" s="377"/>
      <c r="C59" s="4"/>
      <c r="D59" s="378"/>
      <c r="E59" s="378"/>
      <c r="F59" s="4"/>
    </row>
    <row r="60" spans="1:6" ht="16.2" thickBot="1" x14ac:dyDescent="0.35">
      <c r="A60" s="203"/>
      <c r="B60" s="203"/>
      <c r="C60" s="203" t="s">
        <v>364</v>
      </c>
      <c r="D60" s="203">
        <v>1</v>
      </c>
      <c r="E60" s="203">
        <v>13</v>
      </c>
      <c r="F60" s="203"/>
    </row>
    <row r="61" spans="1:6" ht="16.2" thickTop="1" x14ac:dyDescent="0.3">
      <c r="F61" s="11"/>
    </row>
    <row r="62" spans="1:6" x14ac:dyDescent="0.3">
      <c r="F62" s="11"/>
    </row>
    <row r="63" spans="1:6" x14ac:dyDescent="0.3">
      <c r="F63" s="11"/>
    </row>
    <row r="64" spans="1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</sheetData>
  <mergeCells count="2">
    <mergeCell ref="A1:F1"/>
    <mergeCell ref="D3:E3"/>
  </mergeCells>
  <phoneticPr fontId="1" type="noConversion"/>
  <pageMargins left="0.47" right="0.23622047244094491" top="0.70866141732283472" bottom="0.51181102362204722" header="0.51181102362204722" footer="0.39370078740157483"/>
  <pageSetup paperSize="9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28" sqref="E28"/>
    </sheetView>
  </sheetViews>
  <sheetFormatPr defaultColWidth="9.125" defaultRowHeight="18" x14ac:dyDescent="0.35"/>
  <cols>
    <col min="1" max="1" width="6.75" style="293" customWidth="1"/>
    <col min="2" max="2" width="27.625" style="346" customWidth="1"/>
    <col min="3" max="3" width="17.875" style="373" customWidth="1"/>
    <col min="4" max="4" width="11.375" style="150" customWidth="1"/>
    <col min="5" max="5" width="12.375" style="150" customWidth="1"/>
    <col min="6" max="6" width="28.375" style="123" customWidth="1"/>
    <col min="7" max="7" width="10.625" style="122" customWidth="1"/>
    <col min="8" max="8" width="9.125" style="122"/>
    <col min="9" max="9" width="52.375" style="501" customWidth="1"/>
    <col min="10" max="16384" width="9.125" style="122"/>
  </cols>
  <sheetData>
    <row r="1" spans="1:9" ht="19.2" customHeight="1" x14ac:dyDescent="0.4">
      <c r="A1" s="599" t="s">
        <v>1113</v>
      </c>
      <c r="B1" s="599"/>
      <c r="C1" s="599"/>
      <c r="D1" s="599"/>
      <c r="E1" s="599"/>
      <c r="F1" s="599"/>
    </row>
    <row r="2" spans="1:9" s="132" customFormat="1" ht="19.2" customHeight="1" x14ac:dyDescent="0.4">
      <c r="A2" s="376"/>
      <c r="B2" s="376" t="s">
        <v>1347</v>
      </c>
      <c r="C2" s="376"/>
      <c r="D2" s="376"/>
      <c r="E2" s="376"/>
      <c r="F2" s="376"/>
      <c r="I2" s="502"/>
    </row>
    <row r="3" spans="1:9" s="132" customFormat="1" ht="19.2" customHeight="1" x14ac:dyDescent="0.4">
      <c r="A3" s="376"/>
      <c r="B3" s="376" t="s">
        <v>1319</v>
      </c>
      <c r="C3" s="376"/>
      <c r="D3" s="376"/>
      <c r="E3" s="376"/>
      <c r="F3" s="376"/>
      <c r="I3" s="502"/>
    </row>
    <row r="4" spans="1:9" s="132" customFormat="1" ht="19.2" customHeight="1" x14ac:dyDescent="0.4">
      <c r="A4" s="376"/>
      <c r="B4" s="376" t="s">
        <v>1348</v>
      </c>
      <c r="C4" s="376"/>
      <c r="D4" s="376"/>
      <c r="E4" s="376"/>
      <c r="F4" s="376"/>
      <c r="I4" s="502"/>
    </row>
    <row r="5" spans="1:9" ht="16.05" customHeight="1" x14ac:dyDescent="0.4">
      <c r="A5" s="325" t="s">
        <v>19</v>
      </c>
      <c r="B5" s="326" t="s">
        <v>20</v>
      </c>
      <c r="C5" s="371" t="s">
        <v>31</v>
      </c>
      <c r="D5" s="603" t="s">
        <v>1044</v>
      </c>
      <c r="E5" s="604"/>
      <c r="F5" s="325" t="s">
        <v>35</v>
      </c>
      <c r="I5" s="502"/>
    </row>
    <row r="6" spans="1:9" ht="16.05" customHeight="1" x14ac:dyDescent="0.4">
      <c r="A6" s="327"/>
      <c r="B6" s="328"/>
      <c r="C6" s="372"/>
      <c r="D6" s="328" t="s">
        <v>479</v>
      </c>
      <c r="E6" s="328" t="s">
        <v>1045</v>
      </c>
      <c r="F6" s="327"/>
      <c r="I6" s="502"/>
    </row>
    <row r="7" spans="1:9" ht="16.05" customHeight="1" x14ac:dyDescent="0.4">
      <c r="A7" s="329"/>
      <c r="B7" s="330" t="s">
        <v>17</v>
      </c>
      <c r="C7" s="331"/>
      <c r="D7" s="332"/>
      <c r="E7" s="332"/>
      <c r="F7" s="333"/>
      <c r="I7" s="502"/>
    </row>
    <row r="8" spans="1:9" ht="16.05" customHeight="1" x14ac:dyDescent="0.4">
      <c r="A8" s="329">
        <v>1</v>
      </c>
      <c r="B8" s="334" t="s">
        <v>143</v>
      </c>
      <c r="C8" s="307" t="s">
        <v>1005</v>
      </c>
      <c r="D8" s="307" t="s">
        <v>362</v>
      </c>
      <c r="E8" s="307" t="s">
        <v>1045</v>
      </c>
      <c r="F8" s="335" t="s">
        <v>144</v>
      </c>
      <c r="I8" s="502"/>
    </row>
    <row r="9" spans="1:9" ht="16.05" customHeight="1" x14ac:dyDescent="0.4">
      <c r="A9" s="329"/>
      <c r="B9" s="334"/>
      <c r="C9" s="307" t="s">
        <v>1006</v>
      </c>
      <c r="D9" s="335"/>
      <c r="E9" s="335"/>
      <c r="F9" s="54" t="s">
        <v>1266</v>
      </c>
      <c r="I9" s="502"/>
    </row>
    <row r="10" spans="1:9" ht="16.05" customHeight="1" x14ac:dyDescent="0.4">
      <c r="A10" s="329"/>
      <c r="B10" s="334"/>
      <c r="C10" s="307"/>
      <c r="D10" s="335"/>
      <c r="E10" s="335"/>
      <c r="F10" s="54" t="s">
        <v>1249</v>
      </c>
      <c r="I10" s="502"/>
    </row>
    <row r="11" spans="1:9" ht="16.05" customHeight="1" x14ac:dyDescent="0.4">
      <c r="A11" s="329"/>
      <c r="B11" s="334"/>
      <c r="C11" s="307"/>
      <c r="D11" s="335"/>
      <c r="E11" s="335"/>
      <c r="F11" s="54" t="s">
        <v>965</v>
      </c>
      <c r="I11" s="502"/>
    </row>
    <row r="12" spans="1:9" ht="16.05" customHeight="1" x14ac:dyDescent="0.4">
      <c r="A12" s="329"/>
      <c r="B12" s="334"/>
      <c r="C12" s="307"/>
      <c r="D12" s="335"/>
      <c r="E12" s="335"/>
      <c r="F12" s="54" t="s">
        <v>1250</v>
      </c>
      <c r="I12" s="502"/>
    </row>
    <row r="13" spans="1:9" ht="16.05" customHeight="1" x14ac:dyDescent="0.4">
      <c r="A13" s="329"/>
      <c r="B13" s="334"/>
      <c r="C13" s="307"/>
      <c r="D13" s="335"/>
      <c r="E13" s="335"/>
      <c r="F13" s="54"/>
      <c r="I13" s="502"/>
    </row>
    <row r="14" spans="1:9" ht="16.05" customHeight="1" x14ac:dyDescent="0.4">
      <c r="A14" s="329">
        <v>2</v>
      </c>
      <c r="B14" s="334" t="s">
        <v>145</v>
      </c>
      <c r="C14" s="307" t="s">
        <v>1005</v>
      </c>
      <c r="D14" s="307" t="s">
        <v>362</v>
      </c>
      <c r="E14" s="307" t="s">
        <v>1045</v>
      </c>
      <c r="F14" s="335" t="s">
        <v>144</v>
      </c>
      <c r="I14" s="502"/>
    </row>
    <row r="15" spans="1:9" ht="16.05" customHeight="1" x14ac:dyDescent="0.4">
      <c r="A15" s="329"/>
      <c r="B15" s="334"/>
      <c r="C15" s="307" t="s">
        <v>1006</v>
      </c>
      <c r="D15" s="335"/>
      <c r="E15" s="335"/>
      <c r="F15" s="54" t="s">
        <v>1251</v>
      </c>
      <c r="I15" s="502"/>
    </row>
    <row r="16" spans="1:9" ht="16.05" customHeight="1" x14ac:dyDescent="0.4">
      <c r="A16" s="329"/>
      <c r="B16" s="334"/>
      <c r="C16" s="307"/>
      <c r="D16" s="335"/>
      <c r="E16" s="335"/>
      <c r="F16" s="336" t="s">
        <v>1249</v>
      </c>
      <c r="I16" s="502"/>
    </row>
    <row r="17" spans="1:9" ht="16.05" customHeight="1" x14ac:dyDescent="0.4">
      <c r="A17" s="329"/>
      <c r="B17" s="334"/>
      <c r="C17" s="307"/>
      <c r="D17" s="335"/>
      <c r="E17" s="503"/>
      <c r="F17" s="336" t="s">
        <v>965</v>
      </c>
      <c r="I17" s="502"/>
    </row>
    <row r="18" spans="1:9" ht="16.05" customHeight="1" x14ac:dyDescent="0.4">
      <c r="A18" s="329"/>
      <c r="B18" s="334"/>
      <c r="C18" s="307"/>
      <c r="D18" s="335"/>
      <c r="E18" s="503"/>
      <c r="F18" s="336" t="s">
        <v>1252</v>
      </c>
      <c r="I18" s="502"/>
    </row>
    <row r="19" spans="1:9" ht="16.05" customHeight="1" x14ac:dyDescent="0.4">
      <c r="A19" s="329"/>
      <c r="B19" s="605" t="s">
        <v>1009</v>
      </c>
      <c r="C19" s="606"/>
      <c r="D19" s="606"/>
      <c r="E19" s="607"/>
      <c r="F19" s="335"/>
      <c r="I19" s="502"/>
    </row>
    <row r="20" spans="1:9" ht="16.05" customHeight="1" x14ac:dyDescent="0.35">
      <c r="A20" s="329">
        <v>3</v>
      </c>
      <c r="B20" s="338" t="s">
        <v>98</v>
      </c>
      <c r="C20" s="307" t="s">
        <v>1033</v>
      </c>
      <c r="D20" s="307" t="s">
        <v>362</v>
      </c>
      <c r="E20" s="307" t="s">
        <v>668</v>
      </c>
      <c r="F20" s="336" t="s">
        <v>96</v>
      </c>
    </row>
    <row r="21" spans="1:9" ht="16.05" customHeight="1" x14ac:dyDescent="0.35">
      <c r="A21" s="329"/>
      <c r="B21" s="338"/>
      <c r="C21" s="307" t="s">
        <v>1006</v>
      </c>
      <c r="D21" s="307"/>
      <c r="E21" s="307"/>
      <c r="F21" s="336" t="s">
        <v>631</v>
      </c>
    </row>
    <row r="22" spans="1:9" ht="16.05" customHeight="1" x14ac:dyDescent="0.35">
      <c r="A22" s="329"/>
      <c r="B22" s="334"/>
      <c r="C22" s="307"/>
      <c r="D22" s="335"/>
      <c r="E22" s="335"/>
      <c r="F22" s="336"/>
    </row>
    <row r="23" spans="1:9" ht="16.05" customHeight="1" x14ac:dyDescent="0.35">
      <c r="A23" s="329"/>
      <c r="B23" s="334"/>
      <c r="C23" s="307"/>
      <c r="D23" s="335"/>
      <c r="E23" s="335"/>
      <c r="F23" s="336"/>
    </row>
    <row r="24" spans="1:9" ht="16.05" customHeight="1" x14ac:dyDescent="0.35">
      <c r="A24" s="335"/>
      <c r="B24" s="330" t="s">
        <v>43</v>
      </c>
      <c r="C24" s="305"/>
      <c r="D24" s="329"/>
      <c r="E24" s="329"/>
      <c r="F24" s="335"/>
    </row>
    <row r="25" spans="1:9" ht="16.05" customHeight="1" x14ac:dyDescent="0.35">
      <c r="A25" s="336"/>
      <c r="B25" s="337" t="s">
        <v>1004</v>
      </c>
      <c r="C25" s="339"/>
      <c r="D25" s="340"/>
      <c r="E25" s="340"/>
      <c r="F25" s="335"/>
    </row>
    <row r="26" spans="1:9" ht="16.05" customHeight="1" x14ac:dyDescent="0.35">
      <c r="A26" s="336">
        <v>4</v>
      </c>
      <c r="B26" s="338" t="s">
        <v>655</v>
      </c>
      <c r="C26" s="307" t="s">
        <v>798</v>
      </c>
      <c r="D26" s="335" t="s">
        <v>362</v>
      </c>
      <c r="E26" s="335" t="s">
        <v>668</v>
      </c>
      <c r="F26" s="335" t="s">
        <v>701</v>
      </c>
    </row>
    <row r="27" spans="1:9" ht="16.05" customHeight="1" x14ac:dyDescent="0.35">
      <c r="A27" s="336"/>
      <c r="B27" s="338"/>
      <c r="C27" s="307"/>
      <c r="D27" s="335"/>
      <c r="E27" s="335"/>
      <c r="F27" s="335"/>
    </row>
    <row r="28" spans="1:9" ht="16.05" customHeight="1" x14ac:dyDescent="0.35">
      <c r="A28" s="336">
        <v>5</v>
      </c>
      <c r="B28" s="338" t="s">
        <v>714</v>
      </c>
      <c r="C28" s="307" t="s">
        <v>798</v>
      </c>
      <c r="D28" s="335" t="s">
        <v>362</v>
      </c>
      <c r="E28" s="335" t="s">
        <v>668</v>
      </c>
      <c r="F28" s="335" t="s">
        <v>656</v>
      </c>
    </row>
    <row r="29" spans="1:9" ht="16.05" customHeight="1" x14ac:dyDescent="0.35">
      <c r="A29" s="336"/>
      <c r="B29" s="338"/>
      <c r="C29" s="307"/>
      <c r="D29" s="335"/>
      <c r="E29" s="335"/>
      <c r="F29" s="335"/>
    </row>
    <row r="30" spans="1:9" ht="16.05" customHeight="1" x14ac:dyDescent="0.35">
      <c r="A30" s="336">
        <v>6</v>
      </c>
      <c r="B30" s="338" t="s">
        <v>891</v>
      </c>
      <c r="C30" s="339" t="s">
        <v>798</v>
      </c>
      <c r="D30" s="340" t="s">
        <v>362</v>
      </c>
      <c r="E30" s="335" t="s">
        <v>668</v>
      </c>
      <c r="F30" s="335" t="s">
        <v>892</v>
      </c>
    </row>
    <row r="31" spans="1:9" ht="16.05" customHeight="1" x14ac:dyDescent="0.35">
      <c r="A31" s="336"/>
      <c r="B31" s="338"/>
      <c r="C31" s="339"/>
      <c r="D31" s="340"/>
      <c r="E31" s="335"/>
      <c r="F31" s="335"/>
    </row>
    <row r="32" spans="1:9" ht="16.05" customHeight="1" x14ac:dyDescent="0.35">
      <c r="A32" s="336">
        <v>7</v>
      </c>
      <c r="B32" s="338" t="s">
        <v>994</v>
      </c>
      <c r="C32" s="339" t="s">
        <v>798</v>
      </c>
      <c r="D32" s="340" t="s">
        <v>362</v>
      </c>
      <c r="E32" s="335" t="s">
        <v>668</v>
      </c>
      <c r="F32" s="335" t="s">
        <v>995</v>
      </c>
    </row>
    <row r="33" spans="1:6" ht="16.05" customHeight="1" x14ac:dyDescent="0.35">
      <c r="A33" s="336"/>
      <c r="B33" s="341"/>
      <c r="C33" s="342"/>
      <c r="D33" s="343"/>
      <c r="E33" s="343"/>
      <c r="F33" s="343"/>
    </row>
    <row r="34" spans="1:6" ht="16.05" customHeight="1" x14ac:dyDescent="0.35">
      <c r="A34" s="336"/>
      <c r="B34" s="344"/>
      <c r="C34" s="307"/>
      <c r="D34" s="335"/>
      <c r="E34" s="335"/>
      <c r="F34" s="345"/>
    </row>
    <row r="35" spans="1:6" ht="16.05" customHeight="1" thickBot="1" x14ac:dyDescent="0.4">
      <c r="A35" s="203"/>
      <c r="B35" s="203"/>
      <c r="C35" s="203" t="s">
        <v>364</v>
      </c>
      <c r="D35" s="203" t="s">
        <v>362</v>
      </c>
      <c r="E35" s="203">
        <v>7</v>
      </c>
      <c r="F35" s="203"/>
    </row>
    <row r="36" spans="1:6" ht="16.05" customHeight="1" thickTop="1" x14ac:dyDescent="0.35">
      <c r="F36" s="124"/>
    </row>
    <row r="37" spans="1:6" ht="21" customHeight="1" x14ac:dyDescent="0.35">
      <c r="F37" s="124"/>
    </row>
    <row r="38" spans="1:6" ht="21" customHeight="1" x14ac:dyDescent="0.35">
      <c r="B38" s="122"/>
      <c r="F38" s="124"/>
    </row>
    <row r="39" spans="1:6" ht="16.05" customHeight="1" x14ac:dyDescent="0.35">
      <c r="F39" s="124"/>
    </row>
    <row r="40" spans="1:6" ht="16.05" customHeight="1" x14ac:dyDescent="0.35">
      <c r="C40" s="374"/>
      <c r="D40" s="346"/>
      <c r="E40" s="346"/>
      <c r="F40" s="124"/>
    </row>
    <row r="41" spans="1:6" ht="16.05" customHeight="1" x14ac:dyDescent="0.35">
      <c r="F41" s="124"/>
    </row>
  </sheetData>
  <mergeCells count="3">
    <mergeCell ref="A1:F1"/>
    <mergeCell ref="D5:E5"/>
    <mergeCell ref="B19:E19"/>
  </mergeCells>
  <pageMargins left="0.47" right="0.1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9" sqref="B9"/>
    </sheetView>
  </sheetViews>
  <sheetFormatPr defaultColWidth="9.125" defaultRowHeight="15.6" x14ac:dyDescent="0.3"/>
  <cols>
    <col min="1" max="1" width="6.75" style="7" customWidth="1"/>
    <col min="2" max="2" width="28.25" style="86" customWidth="1"/>
    <col min="3" max="3" width="26.75" style="10" customWidth="1"/>
    <col min="4" max="4" width="9.75" style="86" customWidth="1"/>
    <col min="5" max="5" width="9.375" style="86" customWidth="1"/>
    <col min="6" max="6" width="23.75" style="12" customWidth="1"/>
    <col min="7" max="16384" width="9.125" style="2"/>
  </cols>
  <sheetData>
    <row r="1" spans="1:6" s="132" customFormat="1" ht="19.8" customHeight="1" x14ac:dyDescent="0.4">
      <c r="A1" s="379" t="s">
        <v>1060</v>
      </c>
      <c r="B1" s="379"/>
      <c r="C1" s="365"/>
      <c r="D1" s="379"/>
      <c r="E1" s="379"/>
      <c r="F1" s="365"/>
    </row>
    <row r="2" spans="1:6" s="132" customFormat="1" ht="20.399999999999999" customHeight="1" x14ac:dyDescent="0.4">
      <c r="A2" s="379" t="s">
        <v>630</v>
      </c>
      <c r="B2" s="379"/>
      <c r="C2" s="365"/>
      <c r="D2" s="379"/>
      <c r="E2" s="379"/>
      <c r="F2" s="365"/>
    </row>
    <row r="3" spans="1:6" s="122" customFormat="1" ht="16.05" customHeight="1" x14ac:dyDescent="0.35">
      <c r="A3" s="121" t="s">
        <v>1185</v>
      </c>
      <c r="B3" s="158"/>
      <c r="C3" s="120"/>
      <c r="D3" s="121"/>
      <c r="E3" s="121"/>
      <c r="F3" s="120"/>
    </row>
    <row r="4" spans="1:6" ht="16.05" customHeight="1" x14ac:dyDescent="0.3">
      <c r="A4" s="8" t="s">
        <v>19</v>
      </c>
      <c r="B4" s="1" t="s">
        <v>20</v>
      </c>
      <c r="C4" s="1" t="s">
        <v>1188</v>
      </c>
      <c r="D4" s="608" t="s">
        <v>637</v>
      </c>
      <c r="E4" s="609"/>
      <c r="F4" s="1" t="s">
        <v>35</v>
      </c>
    </row>
    <row r="5" spans="1:6" ht="15.6" customHeight="1" x14ac:dyDescent="0.3">
      <c r="A5" s="9"/>
      <c r="B5" s="3"/>
      <c r="C5" s="3"/>
      <c r="D5" s="3" t="s">
        <v>90</v>
      </c>
      <c r="E5" s="3" t="s">
        <v>641</v>
      </c>
      <c r="F5" s="9"/>
    </row>
    <row r="6" spans="1:6" s="5" customFormat="1" ht="16.05" customHeight="1" x14ac:dyDescent="0.3">
      <c r="A6" s="219"/>
      <c r="B6" s="411" t="s">
        <v>1037</v>
      </c>
      <c r="C6" s="97"/>
      <c r="D6" s="220"/>
      <c r="E6" s="220"/>
      <c r="F6" s="219"/>
    </row>
    <row r="7" spans="1:6" s="5" customFormat="1" ht="16.05" customHeight="1" x14ac:dyDescent="0.3">
      <c r="A7" s="219">
        <v>1</v>
      </c>
      <c r="B7" s="49" t="s">
        <v>1175</v>
      </c>
      <c r="C7" s="97" t="s">
        <v>416</v>
      </c>
      <c r="D7" s="220">
        <v>1</v>
      </c>
      <c r="E7" s="102" t="s">
        <v>911</v>
      </c>
      <c r="F7" s="219" t="s">
        <v>1209</v>
      </c>
    </row>
    <row r="8" spans="1:6" s="5" customFormat="1" ht="16.05" customHeight="1" x14ac:dyDescent="0.3">
      <c r="A8" s="219"/>
      <c r="B8" s="41"/>
      <c r="C8" s="97" t="s">
        <v>1186</v>
      </c>
      <c r="D8" s="102"/>
      <c r="E8" s="102"/>
      <c r="F8" s="219" t="s">
        <v>1210</v>
      </c>
    </row>
    <row r="9" spans="1:6" s="5" customFormat="1" ht="16.05" customHeight="1" x14ac:dyDescent="0.3">
      <c r="A9" s="219"/>
      <c r="B9" s="41"/>
      <c r="C9" s="97"/>
      <c r="D9" s="220"/>
      <c r="E9" s="220"/>
      <c r="F9" s="220" t="s">
        <v>1237</v>
      </c>
    </row>
    <row r="10" spans="1:6" s="5" customFormat="1" ht="16.05" customHeight="1" x14ac:dyDescent="0.3">
      <c r="A10" s="28"/>
      <c r="B10" s="154" t="s">
        <v>134</v>
      </c>
      <c r="C10" s="55"/>
      <c r="D10" s="220"/>
      <c r="E10" s="220"/>
      <c r="F10" s="28"/>
    </row>
    <row r="11" spans="1:6" s="5" customFormat="1" ht="16.05" customHeight="1" x14ac:dyDescent="0.3">
      <c r="A11" s="28">
        <v>2</v>
      </c>
      <c r="B11" s="49" t="s">
        <v>365</v>
      </c>
      <c r="C11" s="55" t="s">
        <v>416</v>
      </c>
      <c r="D11" s="220">
        <v>1</v>
      </c>
      <c r="E11" s="220" t="s">
        <v>362</v>
      </c>
      <c r="F11" s="28" t="s">
        <v>368</v>
      </c>
    </row>
    <row r="12" spans="1:6" s="5" customFormat="1" ht="16.05" customHeight="1" x14ac:dyDescent="0.3">
      <c r="A12" s="28"/>
      <c r="B12" s="69"/>
      <c r="C12" s="76" t="s">
        <v>642</v>
      </c>
      <c r="D12" s="102"/>
      <c r="E12" s="102"/>
      <c r="F12" s="28" t="s">
        <v>1114</v>
      </c>
    </row>
    <row r="13" spans="1:6" s="5" customFormat="1" ht="16.05" customHeight="1" x14ac:dyDescent="0.3">
      <c r="A13" s="28">
        <v>3</v>
      </c>
      <c r="B13" s="49" t="s">
        <v>366</v>
      </c>
      <c r="C13" s="55" t="s">
        <v>416</v>
      </c>
      <c r="D13" s="220">
        <v>1</v>
      </c>
      <c r="E13" s="220" t="s">
        <v>362</v>
      </c>
      <c r="F13" s="28" t="s">
        <v>368</v>
      </c>
    </row>
    <row r="14" spans="1:6" s="5" customFormat="1" ht="16.05" customHeight="1" x14ac:dyDescent="0.3">
      <c r="A14" s="28"/>
      <c r="B14" s="69"/>
      <c r="C14" s="76" t="s">
        <v>642</v>
      </c>
      <c r="D14" s="102"/>
      <c r="E14" s="102"/>
      <c r="F14" s="219" t="s">
        <v>1114</v>
      </c>
    </row>
    <row r="15" spans="1:6" s="5" customFormat="1" ht="16.05" customHeight="1" x14ac:dyDescent="0.3">
      <c r="A15" s="28"/>
      <c r="B15" s="69"/>
      <c r="C15" s="76"/>
      <c r="D15" s="102"/>
      <c r="E15" s="102"/>
      <c r="F15" s="28" t="s">
        <v>1420</v>
      </c>
    </row>
    <row r="16" spans="1:6" s="5" customFormat="1" ht="16.05" customHeight="1" x14ac:dyDescent="0.3">
      <c r="A16" s="219"/>
      <c r="B16" s="69"/>
      <c r="C16" s="76"/>
      <c r="D16" s="102"/>
      <c r="E16" s="102"/>
      <c r="F16" s="219"/>
    </row>
    <row r="17" spans="1:7" ht="16.05" customHeight="1" x14ac:dyDescent="0.3">
      <c r="A17" s="14"/>
      <c r="B17" s="154" t="s">
        <v>36</v>
      </c>
      <c r="C17" s="147"/>
      <c r="D17" s="220"/>
      <c r="E17" s="220"/>
      <c r="F17" s="28"/>
      <c r="G17" s="5"/>
    </row>
    <row r="18" spans="1:7" ht="16.05" customHeight="1" x14ac:dyDescent="0.3">
      <c r="A18" s="14">
        <v>4</v>
      </c>
      <c r="B18" s="49" t="s">
        <v>371</v>
      </c>
      <c r="C18" s="55" t="s">
        <v>416</v>
      </c>
      <c r="D18" s="220">
        <v>1</v>
      </c>
      <c r="E18" s="220" t="s">
        <v>362</v>
      </c>
      <c r="F18" s="28" t="s">
        <v>1317</v>
      </c>
    </row>
    <row r="19" spans="1:7" ht="16.05" customHeight="1" x14ac:dyDescent="0.3">
      <c r="A19" s="14"/>
      <c r="B19" s="69"/>
      <c r="C19" s="76" t="s">
        <v>642</v>
      </c>
      <c r="D19" s="102"/>
      <c r="E19" s="102"/>
      <c r="F19" s="28" t="s">
        <v>1318</v>
      </c>
    </row>
    <row r="20" spans="1:7" ht="16.05" customHeight="1" x14ac:dyDescent="0.3">
      <c r="A20" s="14">
        <v>5</v>
      </c>
      <c r="B20" s="49" t="s">
        <v>372</v>
      </c>
      <c r="C20" s="55" t="s">
        <v>416</v>
      </c>
      <c r="D20" s="220">
        <v>1</v>
      </c>
      <c r="E20" s="220" t="s">
        <v>362</v>
      </c>
      <c r="F20" s="219" t="s">
        <v>1317</v>
      </c>
    </row>
    <row r="21" spans="1:7" ht="16.05" customHeight="1" x14ac:dyDescent="0.3">
      <c r="A21" s="14"/>
      <c r="B21" s="69"/>
      <c r="C21" s="76" t="s">
        <v>642</v>
      </c>
      <c r="D21" s="102"/>
      <c r="E21" s="102"/>
      <c r="F21" s="219" t="s">
        <v>1318</v>
      </c>
    </row>
    <row r="22" spans="1:7" ht="16.05" customHeight="1" x14ac:dyDescent="0.3">
      <c r="A22" s="207">
        <v>6</v>
      </c>
      <c r="B22" s="49" t="s">
        <v>1165</v>
      </c>
      <c r="C22" s="76" t="s">
        <v>416</v>
      </c>
      <c r="D22" s="220">
        <v>1</v>
      </c>
      <c r="E22" s="220" t="s">
        <v>911</v>
      </c>
      <c r="F22" s="219" t="s">
        <v>1163</v>
      </c>
    </row>
    <row r="23" spans="1:7" ht="16.05" customHeight="1" x14ac:dyDescent="0.3">
      <c r="A23" s="207"/>
      <c r="B23" s="49"/>
      <c r="C23" s="76" t="s">
        <v>1162</v>
      </c>
      <c r="D23" s="220"/>
      <c r="E23" s="220"/>
      <c r="F23" s="219" t="s">
        <v>1164</v>
      </c>
    </row>
    <row r="24" spans="1:7" ht="16.05" customHeight="1" x14ac:dyDescent="0.3">
      <c r="A24" s="14"/>
      <c r="B24" s="69"/>
      <c r="C24" s="76"/>
      <c r="D24" s="102"/>
      <c r="E24" s="102"/>
      <c r="F24" s="28"/>
    </row>
    <row r="25" spans="1:7" ht="16.05" customHeight="1" x14ac:dyDescent="0.3">
      <c r="A25" s="207"/>
      <c r="B25" s="167" t="s">
        <v>463</v>
      </c>
      <c r="C25" s="76"/>
      <c r="D25" s="102"/>
      <c r="E25" s="102"/>
      <c r="F25" s="28"/>
    </row>
    <row r="26" spans="1:7" ht="16.05" customHeight="1" x14ac:dyDescent="0.3">
      <c r="A26" s="207">
        <v>7</v>
      </c>
      <c r="B26" s="49" t="s">
        <v>670</v>
      </c>
      <c r="C26" s="76" t="s">
        <v>416</v>
      </c>
      <c r="D26" s="220">
        <v>1</v>
      </c>
      <c r="E26" s="220" t="s">
        <v>362</v>
      </c>
      <c r="F26" s="28" t="s">
        <v>672</v>
      </c>
    </row>
    <row r="27" spans="1:7" ht="16.05" customHeight="1" x14ac:dyDescent="0.3">
      <c r="A27" s="207"/>
      <c r="B27" s="41"/>
      <c r="C27" s="76" t="s">
        <v>671</v>
      </c>
      <c r="D27" s="220"/>
      <c r="E27" s="220"/>
      <c r="F27" s="28" t="s">
        <v>697</v>
      </c>
    </row>
    <row r="28" spans="1:7" ht="16.05" customHeight="1" x14ac:dyDescent="0.3">
      <c r="A28" s="207"/>
      <c r="B28" s="69"/>
      <c r="C28" s="76"/>
      <c r="D28" s="102"/>
      <c r="E28" s="102"/>
      <c r="F28" s="219"/>
    </row>
    <row r="29" spans="1:7" ht="16.05" customHeight="1" x14ac:dyDescent="0.3">
      <c r="A29" s="207"/>
      <c r="B29" s="404" t="s">
        <v>1147</v>
      </c>
      <c r="C29" s="76"/>
      <c r="D29" s="102"/>
      <c r="E29" s="102"/>
      <c r="F29" s="219"/>
    </row>
    <row r="30" spans="1:7" ht="16.05" customHeight="1" x14ac:dyDescent="0.3">
      <c r="A30" s="207">
        <v>8</v>
      </c>
      <c r="B30" s="49" t="s">
        <v>1315</v>
      </c>
      <c r="C30" s="76" t="s">
        <v>416</v>
      </c>
      <c r="D30" s="220">
        <v>1</v>
      </c>
      <c r="E30" s="102" t="s">
        <v>911</v>
      </c>
      <c r="F30" s="219" t="s">
        <v>1149</v>
      </c>
    </row>
    <row r="31" spans="1:7" ht="16.05" customHeight="1" x14ac:dyDescent="0.3">
      <c r="A31" s="58"/>
      <c r="B31" s="415"/>
      <c r="C31" s="142" t="s">
        <v>1148</v>
      </c>
      <c r="D31" s="416"/>
      <c r="E31" s="416"/>
      <c r="F31" s="148" t="s">
        <v>1200</v>
      </c>
    </row>
    <row r="32" spans="1:7" ht="16.05" customHeight="1" x14ac:dyDescent="0.3">
      <c r="A32" s="216"/>
      <c r="B32" s="405"/>
      <c r="C32" s="391"/>
      <c r="D32" s="406"/>
      <c r="E32" s="406"/>
      <c r="F32" s="85"/>
    </row>
    <row r="33" spans="1:6" ht="16.05" customHeight="1" thickBot="1" x14ac:dyDescent="0.35">
      <c r="A33" s="366"/>
      <c r="B33" s="203" t="s">
        <v>1043</v>
      </c>
      <c r="C33" s="367"/>
      <c r="D33" s="203">
        <f>SUM(D6:D32)</f>
        <v>8</v>
      </c>
      <c r="E33" s="203" t="s">
        <v>362</v>
      </c>
      <c r="F33" s="366"/>
    </row>
    <row r="34" spans="1:6" ht="16.05" customHeight="1" thickTop="1" x14ac:dyDescent="0.3">
      <c r="F34" s="11"/>
    </row>
    <row r="35" spans="1:6" s="132" customFormat="1" ht="21" customHeight="1" x14ac:dyDescent="0.4">
      <c r="A35" s="128"/>
      <c r="B35" s="86"/>
      <c r="C35" s="130"/>
      <c r="D35" s="129"/>
      <c r="E35" s="129"/>
      <c r="F35" s="131"/>
    </row>
    <row r="36" spans="1:6" s="132" customFormat="1" ht="21" customHeight="1" x14ac:dyDescent="0.4">
      <c r="A36" s="128"/>
      <c r="B36" s="2"/>
      <c r="C36" s="130"/>
      <c r="F36" s="131"/>
    </row>
    <row r="37" spans="1:6" s="132" customFormat="1" ht="16.05" customHeight="1" x14ac:dyDescent="0.4">
      <c r="A37" s="128"/>
      <c r="B37" s="86"/>
      <c r="C37" s="130"/>
      <c r="D37" s="129"/>
      <c r="E37" s="129"/>
      <c r="F37" s="131"/>
    </row>
    <row r="38" spans="1:6" s="132" customFormat="1" ht="16.05" customHeight="1" x14ac:dyDescent="0.4">
      <c r="A38" s="128"/>
      <c r="B38" s="86"/>
      <c r="C38" s="130"/>
      <c r="D38" s="129"/>
      <c r="E38" s="129"/>
      <c r="F38" s="131"/>
    </row>
    <row r="39" spans="1:6" ht="16.05" customHeight="1" x14ac:dyDescent="0.3">
      <c r="F39" s="11"/>
    </row>
  </sheetData>
  <mergeCells count="1">
    <mergeCell ref="D4:E4"/>
  </mergeCells>
  <pageMargins left="0.31" right="0.1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5" sqref="C15"/>
    </sheetView>
  </sheetViews>
  <sheetFormatPr defaultColWidth="9.125" defaultRowHeight="15.6" customHeight="1" x14ac:dyDescent="0.4"/>
  <cols>
    <col min="1" max="1" width="6.75" style="128" customWidth="1"/>
    <col min="2" max="2" width="25.125" style="521" customWidth="1"/>
    <col min="3" max="3" width="18.625" style="502" customWidth="1"/>
    <col min="4" max="4" width="23.875" style="128" customWidth="1"/>
    <col min="5" max="5" width="27.25" style="376" customWidth="1"/>
    <col min="6" max="16384" width="9.125" style="502"/>
  </cols>
  <sheetData>
    <row r="1" spans="1:5" ht="22.2" customHeight="1" x14ac:dyDescent="0.4">
      <c r="A1" s="610" t="s">
        <v>1292</v>
      </c>
      <c r="B1" s="610"/>
      <c r="C1" s="610"/>
      <c r="D1" s="610"/>
      <c r="E1" s="610"/>
    </row>
    <row r="2" spans="1:5" ht="15.6" customHeight="1" x14ac:dyDescent="0.4">
      <c r="A2" s="508" t="s">
        <v>19</v>
      </c>
      <c r="B2" s="509" t="s">
        <v>20</v>
      </c>
      <c r="C2" s="509" t="s">
        <v>1293</v>
      </c>
      <c r="D2" s="509" t="s">
        <v>1281</v>
      </c>
      <c r="E2" s="509" t="s">
        <v>1285</v>
      </c>
    </row>
    <row r="3" spans="1:5" ht="15.6" customHeight="1" x14ac:dyDescent="0.4">
      <c r="A3" s="510"/>
      <c r="B3" s="511"/>
      <c r="C3" s="510"/>
      <c r="D3" s="510"/>
      <c r="E3" s="510"/>
    </row>
    <row r="4" spans="1:5" ht="15.6" customHeight="1" x14ac:dyDescent="0.4">
      <c r="A4" s="512"/>
      <c r="B4" s="513" t="s">
        <v>17</v>
      </c>
      <c r="C4" s="522"/>
      <c r="D4" s="514"/>
      <c r="E4" s="514"/>
    </row>
    <row r="5" spans="1:5" ht="15.6" customHeight="1" x14ac:dyDescent="0.4">
      <c r="A5" s="512">
        <v>1</v>
      </c>
      <c r="B5" s="528" t="s">
        <v>1296</v>
      </c>
      <c r="C5" s="527" t="s">
        <v>1294</v>
      </c>
      <c r="D5" s="516" t="s">
        <v>1282</v>
      </c>
      <c r="E5" s="516" t="s">
        <v>1288</v>
      </c>
    </row>
    <row r="6" spans="1:5" ht="15.6" customHeight="1" x14ac:dyDescent="0.4">
      <c r="A6" s="512"/>
      <c r="B6" s="527"/>
      <c r="C6" s="527"/>
      <c r="D6" s="516" t="s">
        <v>1283</v>
      </c>
      <c r="E6" s="516" t="s">
        <v>1289</v>
      </c>
    </row>
    <row r="7" spans="1:5" ht="15.6" customHeight="1" x14ac:dyDescent="0.4">
      <c r="A7" s="512"/>
      <c r="B7" s="527"/>
      <c r="C7" s="527"/>
      <c r="D7" s="516"/>
      <c r="E7" s="516"/>
    </row>
    <row r="8" spans="1:5" ht="15.6" customHeight="1" x14ac:dyDescent="0.4">
      <c r="A8" s="512"/>
      <c r="B8" s="611" t="s">
        <v>108</v>
      </c>
      <c r="C8" s="612"/>
      <c r="D8" s="512"/>
      <c r="E8" s="516"/>
    </row>
    <row r="9" spans="1:5" ht="15.6" customHeight="1" x14ac:dyDescent="0.4">
      <c r="A9" s="512">
        <v>2</v>
      </c>
      <c r="B9" s="515" t="s">
        <v>1284</v>
      </c>
      <c r="C9" s="523" t="s">
        <v>1295</v>
      </c>
      <c r="D9" s="512" t="s">
        <v>1286</v>
      </c>
      <c r="E9" s="512" t="s">
        <v>1291</v>
      </c>
    </row>
    <row r="10" spans="1:5" ht="15.6" customHeight="1" x14ac:dyDescent="0.4">
      <c r="A10" s="512"/>
      <c r="B10" s="515"/>
      <c r="C10" s="523"/>
      <c r="D10" s="512" t="s">
        <v>1287</v>
      </c>
      <c r="E10" s="512" t="s">
        <v>1290</v>
      </c>
    </row>
    <row r="11" spans="1:5" ht="15.6" customHeight="1" x14ac:dyDescent="0.4">
      <c r="A11" s="512"/>
      <c r="B11" s="527"/>
      <c r="C11" s="527"/>
      <c r="D11" s="512"/>
      <c r="E11" s="512" t="s">
        <v>811</v>
      </c>
    </row>
    <row r="12" spans="1:5" ht="15.6" customHeight="1" x14ac:dyDescent="0.4">
      <c r="A12" s="517"/>
      <c r="B12" s="518"/>
      <c r="C12" s="524"/>
      <c r="D12" s="519"/>
      <c r="E12" s="520"/>
    </row>
    <row r="13" spans="1:5" ht="15.6" customHeight="1" x14ac:dyDescent="0.4">
      <c r="E13" s="131"/>
    </row>
    <row r="14" spans="1:5" ht="15.6" customHeight="1" x14ac:dyDescent="0.4">
      <c r="E14" s="131"/>
    </row>
    <row r="15" spans="1:5" ht="15.6" customHeight="1" x14ac:dyDescent="0.4">
      <c r="B15" s="502"/>
      <c r="E15" s="131"/>
    </row>
    <row r="16" spans="1:5" ht="15.6" customHeight="1" x14ac:dyDescent="0.4">
      <c r="E16" s="131"/>
    </row>
    <row r="17" spans="5:5" ht="15.6" customHeight="1" x14ac:dyDescent="0.4">
      <c r="E17" s="131"/>
    </row>
    <row r="18" spans="5:5" ht="15.6" customHeight="1" x14ac:dyDescent="0.4">
      <c r="E18" s="131"/>
    </row>
  </sheetData>
  <mergeCells count="2">
    <mergeCell ref="A1:E1"/>
    <mergeCell ref="B8:C8"/>
  </mergeCells>
  <pageMargins left="0.54" right="0.1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21" sqref="H21"/>
    </sheetView>
  </sheetViews>
  <sheetFormatPr defaultColWidth="9.125" defaultRowHeight="15.6" x14ac:dyDescent="0.3"/>
  <cols>
    <col min="1" max="1" width="6.375" style="7" customWidth="1"/>
    <col min="2" max="2" width="11.75" style="2" customWidth="1"/>
    <col min="3" max="3" width="24.125" style="2" customWidth="1"/>
    <col min="4" max="4" width="29.125" style="83" customWidth="1"/>
    <col min="5" max="5" width="14.5" style="7" customWidth="1"/>
    <col min="6" max="6" width="22.5" style="7" customWidth="1"/>
    <col min="7" max="7" width="19" style="7" customWidth="1"/>
    <col min="8" max="8" width="26.875" style="77" customWidth="1"/>
    <col min="9" max="9" width="9.125" style="2" customWidth="1"/>
    <col min="10" max="16384" width="9.125" style="2"/>
  </cols>
  <sheetData>
    <row r="1" spans="1:8" ht="21" x14ac:dyDescent="0.4">
      <c r="A1" s="613" t="s">
        <v>32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81"/>
      <c r="E3" s="3"/>
      <c r="F3" s="3" t="s">
        <v>39</v>
      </c>
      <c r="G3" s="3" t="s">
        <v>42</v>
      </c>
      <c r="H3" s="93"/>
    </row>
    <row r="4" spans="1:8" s="6" customFormat="1" x14ac:dyDescent="0.3">
      <c r="A4" s="14">
        <v>1</v>
      </c>
      <c r="B4" s="15" t="s">
        <v>257</v>
      </c>
      <c r="C4" s="13" t="s">
        <v>419</v>
      </c>
      <c r="D4" s="13" t="s">
        <v>357</v>
      </c>
      <c r="E4" s="13" t="s">
        <v>59</v>
      </c>
      <c r="F4" s="27" t="s">
        <v>1215</v>
      </c>
      <c r="G4" s="23" t="s">
        <v>492</v>
      </c>
      <c r="H4" s="206" t="s">
        <v>1385</v>
      </c>
    </row>
    <row r="5" spans="1:8" s="6" customFormat="1" x14ac:dyDescent="0.3">
      <c r="A5" s="14"/>
      <c r="B5" s="15" t="s">
        <v>258</v>
      </c>
      <c r="C5" s="13" t="s">
        <v>420</v>
      </c>
      <c r="D5" s="13" t="s">
        <v>260</v>
      </c>
      <c r="E5" s="21" t="s">
        <v>88</v>
      </c>
      <c r="F5" s="13" t="s">
        <v>455</v>
      </c>
      <c r="G5" s="207" t="s">
        <v>1401</v>
      </c>
      <c r="H5" s="206"/>
    </row>
    <row r="6" spans="1:8" s="6" customFormat="1" x14ac:dyDescent="0.3">
      <c r="A6" s="14"/>
      <c r="B6" s="15"/>
      <c r="C6" s="13" t="s">
        <v>421</v>
      </c>
      <c r="D6" s="13" t="s">
        <v>261</v>
      </c>
      <c r="E6" s="21" t="s">
        <v>89</v>
      </c>
      <c r="F6" s="27" t="s">
        <v>971</v>
      </c>
      <c r="G6" s="23"/>
      <c r="H6" s="206"/>
    </row>
    <row r="7" spans="1:8" s="6" customFormat="1" x14ac:dyDescent="0.3">
      <c r="A7" s="14"/>
      <c r="B7" s="15"/>
      <c r="C7" s="13" t="s">
        <v>422</v>
      </c>
      <c r="D7" s="13" t="s">
        <v>262</v>
      </c>
      <c r="E7" s="13"/>
      <c r="F7" s="27" t="s">
        <v>738</v>
      </c>
      <c r="G7" s="23"/>
      <c r="H7" s="206"/>
    </row>
    <row r="8" spans="1:8" s="6" customFormat="1" x14ac:dyDescent="0.3">
      <c r="A8" s="14"/>
      <c r="B8" s="15"/>
      <c r="C8" s="13" t="s">
        <v>423</v>
      </c>
      <c r="D8" s="13" t="s">
        <v>1382</v>
      </c>
      <c r="E8" s="13"/>
      <c r="F8" s="27" t="s">
        <v>739</v>
      </c>
      <c r="G8" s="23"/>
      <c r="H8" s="206"/>
    </row>
    <row r="9" spans="1:8" s="6" customFormat="1" x14ac:dyDescent="0.3">
      <c r="A9" s="14"/>
      <c r="B9" s="15"/>
      <c r="C9" s="13" t="s">
        <v>424</v>
      </c>
      <c r="D9" s="13"/>
      <c r="E9" s="13"/>
      <c r="F9" s="448" t="s">
        <v>1216</v>
      </c>
      <c r="G9" s="23"/>
      <c r="H9" s="206"/>
    </row>
    <row r="10" spans="1:8" s="6" customFormat="1" x14ac:dyDescent="0.3">
      <c r="A10" s="14"/>
      <c r="B10" s="15"/>
      <c r="C10" s="13" t="s">
        <v>259</v>
      </c>
      <c r="D10" s="13"/>
      <c r="E10" s="13"/>
      <c r="F10" s="27" t="s">
        <v>1217</v>
      </c>
      <c r="G10" s="23"/>
      <c r="H10" s="206"/>
    </row>
    <row r="11" spans="1:8" s="6" customFormat="1" x14ac:dyDescent="0.3">
      <c r="A11" s="14"/>
      <c r="B11" s="15"/>
      <c r="C11" s="13"/>
      <c r="D11" s="13"/>
      <c r="E11" s="13"/>
      <c r="F11" s="168"/>
      <c r="G11" s="23"/>
      <c r="H11" s="206"/>
    </row>
    <row r="12" spans="1:8" s="6" customFormat="1" x14ac:dyDescent="0.3">
      <c r="A12" s="14"/>
      <c r="B12" s="15"/>
      <c r="C12" s="84"/>
      <c r="D12" s="13"/>
      <c r="E12" s="13"/>
      <c r="F12" s="27"/>
      <c r="G12" s="23"/>
      <c r="H12" s="206"/>
    </row>
    <row r="13" spans="1:8" s="6" customFormat="1" x14ac:dyDescent="0.3">
      <c r="A13" s="14">
        <v>2</v>
      </c>
      <c r="B13" s="15" t="s">
        <v>429</v>
      </c>
      <c r="C13" s="84" t="s">
        <v>431</v>
      </c>
      <c r="D13" s="13" t="s">
        <v>436</v>
      </c>
      <c r="E13" s="13" t="s">
        <v>59</v>
      </c>
      <c r="F13" s="23" t="s">
        <v>441</v>
      </c>
      <c r="G13" s="23" t="s">
        <v>493</v>
      </c>
      <c r="H13" s="206" t="s">
        <v>1384</v>
      </c>
    </row>
    <row r="14" spans="1:8" s="6" customFormat="1" x14ac:dyDescent="0.3">
      <c r="A14" s="14"/>
      <c r="B14" s="15" t="s">
        <v>430</v>
      </c>
      <c r="C14" s="2" t="s">
        <v>340</v>
      </c>
      <c r="D14" s="87" t="s">
        <v>437</v>
      </c>
      <c r="E14" s="21" t="s">
        <v>88</v>
      </c>
      <c r="F14" s="13" t="s">
        <v>455</v>
      </c>
      <c r="G14" s="207" t="s">
        <v>1401</v>
      </c>
      <c r="H14" s="206"/>
    </row>
    <row r="15" spans="1:8" s="6" customFormat="1" x14ac:dyDescent="0.3">
      <c r="A15" s="14"/>
      <c r="B15" s="15"/>
      <c r="C15" s="84" t="s">
        <v>5</v>
      </c>
      <c r="D15" s="13" t="s">
        <v>438</v>
      </c>
      <c r="E15" s="21" t="s">
        <v>89</v>
      </c>
      <c r="F15" s="13" t="s">
        <v>502</v>
      </c>
      <c r="G15" s="23"/>
      <c r="H15" s="206"/>
    </row>
    <row r="16" spans="1:8" s="6" customFormat="1" x14ac:dyDescent="0.3">
      <c r="A16" s="14"/>
      <c r="B16" s="15"/>
      <c r="C16" s="84" t="s">
        <v>432</v>
      </c>
      <c r="D16" s="13" t="s">
        <v>439</v>
      </c>
      <c r="E16" s="13"/>
      <c r="F16" s="23" t="s">
        <v>972</v>
      </c>
      <c r="G16" s="23"/>
      <c r="H16" s="206"/>
    </row>
    <row r="17" spans="1:8" s="6" customFormat="1" x14ac:dyDescent="0.3">
      <c r="A17" s="14"/>
      <c r="B17" s="15"/>
      <c r="C17" s="2" t="s">
        <v>433</v>
      </c>
      <c r="D17" s="87" t="s">
        <v>440</v>
      </c>
      <c r="E17" s="13"/>
      <c r="F17" s="27"/>
      <c r="G17" s="23"/>
      <c r="H17" s="206"/>
    </row>
    <row r="18" spans="1:8" s="6" customFormat="1" x14ac:dyDescent="0.3">
      <c r="A18" s="14"/>
      <c r="B18" s="15"/>
      <c r="C18" s="2" t="s">
        <v>434</v>
      </c>
      <c r="D18" s="13" t="s">
        <v>1382</v>
      </c>
      <c r="E18" s="13"/>
      <c r="F18" s="27"/>
      <c r="G18" s="23"/>
      <c r="H18" s="13"/>
    </row>
    <row r="19" spans="1:8" s="6" customFormat="1" x14ac:dyDescent="0.3">
      <c r="A19" s="14"/>
      <c r="B19" s="15"/>
      <c r="C19" s="84" t="s">
        <v>435</v>
      </c>
      <c r="D19" s="13"/>
      <c r="E19" s="13"/>
      <c r="F19" s="27"/>
      <c r="G19" s="23"/>
      <c r="H19" s="13"/>
    </row>
    <row r="20" spans="1:8" s="6" customFormat="1" x14ac:dyDescent="0.3">
      <c r="A20" s="207"/>
      <c r="B20" s="208"/>
      <c r="C20" s="84"/>
      <c r="D20" s="206"/>
      <c r="E20" s="206"/>
      <c r="F20" s="27"/>
      <c r="G20" s="23"/>
      <c r="H20" s="206"/>
    </row>
    <row r="21" spans="1:8" s="6" customFormat="1" x14ac:dyDescent="0.3">
      <c r="A21" s="207"/>
      <c r="B21" s="208"/>
      <c r="C21" s="84"/>
      <c r="D21" s="206"/>
      <c r="E21" s="206"/>
      <c r="F21" s="27"/>
      <c r="G21" s="23"/>
      <c r="H21" s="206"/>
    </row>
    <row r="22" spans="1:8" x14ac:dyDescent="0.3">
      <c r="A22" s="64"/>
      <c r="B22" s="59"/>
      <c r="C22" s="59"/>
      <c r="D22" s="82"/>
      <c r="E22" s="64"/>
      <c r="F22" s="64"/>
      <c r="G22" s="64"/>
      <c r="H22" s="118"/>
    </row>
  </sheetData>
  <mergeCells count="1">
    <mergeCell ref="A1:H1"/>
  </mergeCells>
  <phoneticPr fontId="1" type="noConversion"/>
  <pageMargins left="0.17" right="0.21" top="0.74803149606299213" bottom="0.39370078740157483" header="0.51181102362204722" footer="0.15748031496062992"/>
  <pageSetup paperSize="9" orientation="landscape" r:id="rId1"/>
  <headerFooter alignWithMargins="0">
    <oddFooter>&amp;Rส.ศิลปศาสตร์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B1" workbookViewId="0">
      <selection activeCell="G16" sqref="G16:G17"/>
    </sheetView>
  </sheetViews>
  <sheetFormatPr defaultColWidth="9.125" defaultRowHeight="15.6" x14ac:dyDescent="0.3"/>
  <cols>
    <col min="1" max="1" width="7" style="7" customWidth="1"/>
    <col min="2" max="2" width="11.75" style="2" customWidth="1"/>
    <col min="3" max="3" width="21.75" style="2" customWidth="1"/>
    <col min="4" max="4" width="31" style="2" customWidth="1"/>
    <col min="5" max="5" width="15.625" style="7" customWidth="1"/>
    <col min="6" max="6" width="20.625" style="7" customWidth="1"/>
    <col min="7" max="7" width="19.75" style="7" customWidth="1"/>
    <col min="8" max="8" width="25.25" style="77" customWidth="1"/>
    <col min="9" max="9" width="14" style="2" customWidth="1"/>
    <col min="10" max="16384" width="9.125" style="2"/>
  </cols>
  <sheetData>
    <row r="1" spans="1:8" ht="21" x14ac:dyDescent="0.4">
      <c r="A1" s="571" t="s">
        <v>1018</v>
      </c>
      <c r="B1" s="571"/>
      <c r="C1" s="571"/>
      <c r="D1" s="571"/>
      <c r="E1" s="571"/>
      <c r="F1" s="571"/>
      <c r="G1" s="571"/>
      <c r="H1" s="571"/>
    </row>
    <row r="2" spans="1:8" x14ac:dyDescent="0.3">
      <c r="A2" s="1" t="s">
        <v>19</v>
      </c>
      <c r="B2" s="1" t="s">
        <v>20</v>
      </c>
      <c r="C2" s="8" t="s">
        <v>22</v>
      </c>
      <c r="D2" s="1" t="s">
        <v>23</v>
      </c>
      <c r="E2" s="1" t="s">
        <v>24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3"/>
      <c r="E3" s="3"/>
      <c r="F3" s="3" t="s">
        <v>39</v>
      </c>
      <c r="G3" s="3" t="s">
        <v>42</v>
      </c>
      <c r="H3" s="532"/>
    </row>
    <row r="4" spans="1:8" ht="18.75" customHeight="1" x14ac:dyDescent="0.3">
      <c r="A4" s="14">
        <v>1</v>
      </c>
      <c r="B4" s="15" t="s">
        <v>294</v>
      </c>
      <c r="C4" s="19" t="s">
        <v>296</v>
      </c>
      <c r="D4" s="13" t="s">
        <v>300</v>
      </c>
      <c r="E4" s="19" t="s">
        <v>40</v>
      </c>
      <c r="F4" s="14" t="s">
        <v>550</v>
      </c>
      <c r="G4" s="14" t="s">
        <v>494</v>
      </c>
      <c r="H4" s="16" t="s">
        <v>534</v>
      </c>
    </row>
    <row r="5" spans="1:8" ht="18.75" customHeight="1" x14ac:dyDescent="0.3">
      <c r="A5" s="14"/>
      <c r="B5" s="15" t="s">
        <v>295</v>
      </c>
      <c r="C5" s="19" t="s">
        <v>299</v>
      </c>
      <c r="D5" s="13" t="s">
        <v>112</v>
      </c>
      <c r="E5" s="19" t="s">
        <v>140</v>
      </c>
      <c r="F5" s="14" t="s">
        <v>551</v>
      </c>
      <c r="G5" s="207" t="s">
        <v>1401</v>
      </c>
      <c r="H5" s="206"/>
    </row>
    <row r="6" spans="1:8" ht="18.75" customHeight="1" x14ac:dyDescent="0.3">
      <c r="A6" s="14"/>
      <c r="B6" s="19"/>
      <c r="C6" s="19" t="s">
        <v>13</v>
      </c>
      <c r="D6" s="13" t="s">
        <v>301</v>
      </c>
      <c r="E6" s="14"/>
      <c r="F6" s="14" t="s">
        <v>552</v>
      </c>
      <c r="G6" s="23"/>
      <c r="H6" s="26"/>
    </row>
    <row r="7" spans="1:8" x14ac:dyDescent="0.3">
      <c r="A7" s="14"/>
      <c r="B7" s="19"/>
      <c r="C7" s="26" t="s">
        <v>297</v>
      </c>
      <c r="D7" s="18" t="s">
        <v>302</v>
      </c>
      <c r="E7" s="14"/>
      <c r="F7" s="14" t="s">
        <v>973</v>
      </c>
      <c r="G7" s="23"/>
      <c r="H7" s="26"/>
    </row>
    <row r="8" spans="1:8" x14ac:dyDescent="0.3">
      <c r="A8" s="14"/>
      <c r="B8" s="19"/>
      <c r="C8" s="26" t="s">
        <v>298</v>
      </c>
      <c r="D8" s="18" t="s">
        <v>303</v>
      </c>
      <c r="E8" s="14"/>
      <c r="F8" s="14"/>
      <c r="G8" s="14"/>
      <c r="H8" s="26"/>
    </row>
    <row r="9" spans="1:8" x14ac:dyDescent="0.3">
      <c r="A9" s="14"/>
      <c r="B9" s="19"/>
      <c r="C9" s="26" t="s">
        <v>13</v>
      </c>
      <c r="D9" s="13" t="s">
        <v>304</v>
      </c>
      <c r="E9" s="14"/>
      <c r="F9" s="14"/>
      <c r="G9" s="14"/>
      <c r="H9" s="16"/>
    </row>
    <row r="10" spans="1:8" x14ac:dyDescent="0.3">
      <c r="A10" s="14"/>
      <c r="B10" s="19"/>
      <c r="C10" s="19"/>
      <c r="D10" s="13" t="s">
        <v>305</v>
      </c>
      <c r="E10" s="14"/>
      <c r="F10" s="14"/>
      <c r="G10" s="14"/>
      <c r="H10" s="16"/>
    </row>
    <row r="11" spans="1:8" x14ac:dyDescent="0.3">
      <c r="A11" s="14"/>
      <c r="B11" s="19"/>
      <c r="C11" s="19"/>
      <c r="D11" s="13" t="s">
        <v>1383</v>
      </c>
      <c r="E11" s="14"/>
      <c r="F11" s="14"/>
      <c r="G11" s="14"/>
      <c r="H11" s="16"/>
    </row>
    <row r="12" spans="1:8" x14ac:dyDescent="0.3">
      <c r="A12" s="14"/>
      <c r="B12" s="19"/>
      <c r="C12" s="19"/>
      <c r="D12" s="13"/>
      <c r="E12" s="14"/>
      <c r="F12" s="14"/>
      <c r="G12" s="14"/>
      <c r="H12" s="206"/>
    </row>
    <row r="13" spans="1:8" x14ac:dyDescent="0.3">
      <c r="A13" s="14"/>
      <c r="B13" s="19"/>
      <c r="C13" s="19"/>
      <c r="D13" s="13"/>
      <c r="E13" s="14"/>
      <c r="F13" s="14"/>
      <c r="G13" s="14"/>
      <c r="H13" s="16"/>
    </row>
    <row r="14" spans="1:8" x14ac:dyDescent="0.3">
      <c r="A14" s="14">
        <v>2</v>
      </c>
      <c r="B14" s="15" t="s">
        <v>598</v>
      </c>
      <c r="C14" s="19" t="s">
        <v>600</v>
      </c>
      <c r="D14" s="13" t="s">
        <v>798</v>
      </c>
      <c r="E14" s="19" t="s">
        <v>40</v>
      </c>
      <c r="F14" s="14" t="s">
        <v>610</v>
      </c>
      <c r="G14" s="14" t="s">
        <v>613</v>
      </c>
      <c r="H14" s="206" t="s">
        <v>640</v>
      </c>
    </row>
    <row r="15" spans="1:8" x14ac:dyDescent="0.3">
      <c r="A15" s="14"/>
      <c r="B15" s="15" t="s">
        <v>599</v>
      </c>
      <c r="C15" s="19" t="s">
        <v>601</v>
      </c>
      <c r="D15" s="13" t="s">
        <v>607</v>
      </c>
      <c r="E15" s="19" t="s">
        <v>140</v>
      </c>
      <c r="F15" s="14" t="s">
        <v>974</v>
      </c>
      <c r="G15" s="207" t="s">
        <v>1401</v>
      </c>
      <c r="H15" s="206"/>
    </row>
    <row r="16" spans="1:8" x14ac:dyDescent="0.3">
      <c r="A16" s="14"/>
      <c r="B16" s="19"/>
      <c r="C16" s="19" t="s">
        <v>602</v>
      </c>
      <c r="D16" s="13" t="s">
        <v>608</v>
      </c>
      <c r="E16" s="14"/>
      <c r="F16" s="14"/>
      <c r="G16" s="14"/>
      <c r="H16" s="16"/>
    </row>
    <row r="17" spans="1:8" x14ac:dyDescent="0.3">
      <c r="A17" s="14"/>
      <c r="B17" s="19"/>
      <c r="C17" s="19" t="s">
        <v>603</v>
      </c>
      <c r="D17" s="13" t="s">
        <v>609</v>
      </c>
      <c r="E17" s="14"/>
      <c r="F17" s="14"/>
      <c r="G17" s="14"/>
      <c r="H17" s="206"/>
    </row>
    <row r="18" spans="1:8" x14ac:dyDescent="0.3">
      <c r="A18" s="14"/>
      <c r="B18" s="19"/>
      <c r="C18" s="19" t="s">
        <v>604</v>
      </c>
      <c r="D18" s="13"/>
      <c r="E18" s="14"/>
      <c r="F18" s="14"/>
      <c r="G18" s="14"/>
      <c r="H18" s="206"/>
    </row>
    <row r="19" spans="1:8" x14ac:dyDescent="0.3">
      <c r="A19" s="14"/>
      <c r="B19" s="19"/>
      <c r="C19" s="19" t="s">
        <v>605</v>
      </c>
      <c r="D19" s="42"/>
      <c r="E19" s="14"/>
      <c r="F19" s="14"/>
      <c r="G19" s="14"/>
      <c r="H19" s="16"/>
    </row>
    <row r="20" spans="1:8" x14ac:dyDescent="0.3">
      <c r="A20" s="14"/>
      <c r="B20" s="19"/>
      <c r="C20" s="19" t="s">
        <v>606</v>
      </c>
      <c r="D20" s="13"/>
      <c r="E20" s="14"/>
      <c r="F20" s="14"/>
      <c r="G20" s="14"/>
      <c r="H20" s="16"/>
    </row>
    <row r="21" spans="1:8" x14ac:dyDescent="0.3">
      <c r="A21" s="58"/>
      <c r="B21" s="71"/>
      <c r="C21" s="71"/>
      <c r="D21" s="91"/>
      <c r="E21" s="58"/>
      <c r="F21" s="58"/>
      <c r="G21" s="58"/>
      <c r="H21" s="133"/>
    </row>
    <row r="22" spans="1:8" x14ac:dyDescent="0.3">
      <c r="A22" s="58"/>
      <c r="B22" s="71"/>
      <c r="C22" s="71"/>
      <c r="D22" s="91"/>
      <c r="E22" s="58"/>
      <c r="F22" s="58"/>
      <c r="G22" s="58"/>
      <c r="H22" s="133"/>
    </row>
    <row r="23" spans="1:8" x14ac:dyDescent="0.3">
      <c r="A23" s="100"/>
      <c r="B23" s="614" t="s">
        <v>213</v>
      </c>
      <c r="C23" s="614"/>
      <c r="D23" s="614"/>
      <c r="E23" s="614"/>
      <c r="F23" s="614"/>
      <c r="G23" s="100"/>
      <c r="H23" s="134"/>
    </row>
    <row r="24" spans="1:8" x14ac:dyDescent="0.3">
      <c r="A24" s="14">
        <v>3</v>
      </c>
      <c r="B24" s="15" t="s">
        <v>110</v>
      </c>
      <c r="C24" s="18" t="s">
        <v>170</v>
      </c>
      <c r="D24" s="21" t="s">
        <v>412</v>
      </c>
      <c r="E24" s="18" t="s">
        <v>59</v>
      </c>
      <c r="F24" s="272" t="s">
        <v>831</v>
      </c>
      <c r="G24" s="60" t="s">
        <v>96</v>
      </c>
      <c r="H24" s="18" t="s">
        <v>1349</v>
      </c>
    </row>
    <row r="25" spans="1:8" ht="18" x14ac:dyDescent="0.35">
      <c r="A25" s="14"/>
      <c r="B25" s="15" t="s">
        <v>111</v>
      </c>
      <c r="C25" s="18" t="s">
        <v>171</v>
      </c>
      <c r="D25" s="18" t="s">
        <v>112</v>
      </c>
      <c r="E25" s="33" t="s">
        <v>84</v>
      </c>
      <c r="F25" s="305" t="s">
        <v>942</v>
      </c>
      <c r="G25" s="28" t="s">
        <v>532</v>
      </c>
      <c r="H25" s="306"/>
    </row>
    <row r="26" spans="1:8" ht="18" x14ac:dyDescent="0.35">
      <c r="A26" s="14"/>
      <c r="B26" s="15"/>
      <c r="C26" s="18" t="s">
        <v>25</v>
      </c>
      <c r="D26" s="18" t="s">
        <v>113</v>
      </c>
      <c r="E26" s="18" t="s">
        <v>85</v>
      </c>
      <c r="F26" s="305" t="s">
        <v>943</v>
      </c>
      <c r="G26" s="23"/>
      <c r="H26" s="206"/>
    </row>
    <row r="27" spans="1:8" ht="18" x14ac:dyDescent="0.35">
      <c r="A27" s="14"/>
      <c r="B27" s="15"/>
      <c r="C27" s="18" t="s">
        <v>172</v>
      </c>
      <c r="D27" s="18" t="s">
        <v>173</v>
      </c>
      <c r="E27" s="24" t="s">
        <v>634</v>
      </c>
      <c r="F27" s="305" t="s">
        <v>944</v>
      </c>
      <c r="G27" s="95"/>
      <c r="H27" s="18"/>
    </row>
    <row r="28" spans="1:8" x14ac:dyDescent="0.3">
      <c r="A28" s="14"/>
      <c r="B28" s="15"/>
      <c r="C28" s="18" t="s">
        <v>171</v>
      </c>
      <c r="D28" s="18" t="s">
        <v>92</v>
      </c>
      <c r="E28" s="18" t="s">
        <v>32</v>
      </c>
      <c r="F28" s="73"/>
      <c r="G28" s="23"/>
      <c r="H28" s="206"/>
    </row>
    <row r="29" spans="1:8" x14ac:dyDescent="0.3">
      <c r="A29" s="14"/>
      <c r="B29" s="15"/>
      <c r="C29" s="18" t="s">
        <v>21</v>
      </c>
      <c r="D29" s="18"/>
      <c r="E29" s="18" t="s">
        <v>635</v>
      </c>
      <c r="F29" s="73"/>
      <c r="G29" s="23"/>
      <c r="H29" s="18"/>
    </row>
    <row r="30" spans="1:8" x14ac:dyDescent="0.3">
      <c r="A30" s="14"/>
      <c r="B30" s="19"/>
      <c r="C30" s="19"/>
      <c r="D30" s="13"/>
      <c r="E30" s="14"/>
      <c r="F30" s="45"/>
      <c r="G30" s="14"/>
      <c r="H30" s="206"/>
    </row>
    <row r="31" spans="1:8" x14ac:dyDescent="0.3">
      <c r="A31" s="14"/>
      <c r="B31" s="19"/>
      <c r="C31" s="19"/>
      <c r="D31" s="13"/>
      <c r="E31" s="14"/>
      <c r="F31" s="14"/>
      <c r="G31" s="14"/>
      <c r="H31" s="18"/>
    </row>
    <row r="32" spans="1:8" x14ac:dyDescent="0.3">
      <c r="A32" s="14"/>
      <c r="B32" s="19"/>
      <c r="C32" s="19"/>
      <c r="D32" s="13"/>
      <c r="E32" s="14"/>
      <c r="F32" s="14"/>
      <c r="G32" s="14"/>
      <c r="H32" s="206"/>
    </row>
    <row r="33" spans="1:8" x14ac:dyDescent="0.3">
      <c r="A33" s="64"/>
      <c r="B33" s="59"/>
      <c r="C33" s="59"/>
      <c r="D33" s="82"/>
      <c r="E33" s="64"/>
      <c r="F33" s="64"/>
      <c r="G33" s="64"/>
      <c r="H33" s="118"/>
    </row>
    <row r="34" spans="1:8" x14ac:dyDescent="0.3">
      <c r="A34" s="100">
        <v>4</v>
      </c>
      <c r="B34" s="138" t="s">
        <v>254</v>
      </c>
      <c r="C34" s="139" t="s">
        <v>195</v>
      </c>
      <c r="D34" s="162" t="s">
        <v>153</v>
      </c>
      <c r="E34" s="139" t="s">
        <v>40</v>
      </c>
      <c r="F34" s="273" t="s">
        <v>693</v>
      </c>
      <c r="G34" s="100" t="s">
        <v>96</v>
      </c>
      <c r="H34" s="18" t="s">
        <v>1334</v>
      </c>
    </row>
    <row r="35" spans="1:8" x14ac:dyDescent="0.3">
      <c r="A35" s="19"/>
      <c r="B35" s="15" t="s">
        <v>139</v>
      </c>
      <c r="C35" s="19" t="s">
        <v>196</v>
      </c>
      <c r="D35" s="13" t="s">
        <v>174</v>
      </c>
      <c r="E35" s="19" t="s">
        <v>140</v>
      </c>
      <c r="F35" s="274" t="s">
        <v>694</v>
      </c>
      <c r="G35" s="14" t="s">
        <v>695</v>
      </c>
      <c r="H35" s="18"/>
    </row>
    <row r="36" spans="1:8" ht="18" x14ac:dyDescent="0.35">
      <c r="A36" s="19"/>
      <c r="B36" s="19"/>
      <c r="C36" s="19" t="s">
        <v>197</v>
      </c>
      <c r="D36" s="13" t="s">
        <v>112</v>
      </c>
      <c r="E36" s="19"/>
      <c r="F36" s="305" t="s">
        <v>928</v>
      </c>
      <c r="G36" s="14"/>
      <c r="H36" s="18"/>
    </row>
    <row r="37" spans="1:8" ht="18" x14ac:dyDescent="0.35">
      <c r="A37" s="19"/>
      <c r="B37" s="19"/>
      <c r="C37" s="19" t="s">
        <v>137</v>
      </c>
      <c r="D37" s="13" t="s">
        <v>176</v>
      </c>
      <c r="E37" s="19"/>
      <c r="F37" s="305" t="s">
        <v>945</v>
      </c>
      <c r="G37" s="19"/>
      <c r="H37" s="18"/>
    </row>
    <row r="38" spans="1:8" x14ac:dyDescent="0.3">
      <c r="A38" s="14"/>
      <c r="B38" s="19"/>
      <c r="C38" s="19" t="s">
        <v>175</v>
      </c>
      <c r="D38" s="13" t="s">
        <v>177</v>
      </c>
      <c r="E38" s="14"/>
      <c r="F38" s="14"/>
      <c r="G38" s="14"/>
      <c r="H38" s="18"/>
    </row>
    <row r="39" spans="1:8" x14ac:dyDescent="0.3">
      <c r="A39" s="14"/>
      <c r="B39" s="19"/>
      <c r="C39" s="19" t="s">
        <v>137</v>
      </c>
      <c r="D39" s="13" t="s">
        <v>61</v>
      </c>
      <c r="E39" s="14"/>
      <c r="F39" s="14"/>
      <c r="G39" s="14"/>
      <c r="H39" s="18"/>
    </row>
    <row r="40" spans="1:8" x14ac:dyDescent="0.3">
      <c r="A40" s="14"/>
      <c r="B40" s="19"/>
      <c r="C40" s="19"/>
      <c r="D40" s="13" t="s">
        <v>141</v>
      </c>
      <c r="E40" s="14"/>
      <c r="F40" s="14"/>
      <c r="G40" s="14"/>
      <c r="H40" s="18"/>
    </row>
    <row r="41" spans="1:8" x14ac:dyDescent="0.3">
      <c r="A41" s="14"/>
      <c r="B41" s="19"/>
      <c r="C41" s="19"/>
      <c r="D41" s="21" t="s">
        <v>142</v>
      </c>
      <c r="E41" s="14"/>
      <c r="F41" s="14"/>
      <c r="G41" s="14"/>
      <c r="H41" s="18"/>
    </row>
    <row r="42" spans="1:8" x14ac:dyDescent="0.3">
      <c r="A42" s="14"/>
      <c r="B42" s="19"/>
      <c r="C42" s="19"/>
      <c r="D42" s="13"/>
      <c r="E42" s="14"/>
      <c r="F42" s="14"/>
      <c r="G42" s="14"/>
      <c r="H42" s="206"/>
    </row>
    <row r="43" spans="1:8" x14ac:dyDescent="0.3">
      <c r="A43" s="207"/>
      <c r="B43" s="209"/>
      <c r="C43" s="209"/>
      <c r="D43" s="206"/>
      <c r="E43" s="207"/>
      <c r="F43" s="207"/>
      <c r="G43" s="207"/>
      <c r="H43" s="16"/>
    </row>
    <row r="44" spans="1:8" x14ac:dyDescent="0.3">
      <c r="A44" s="216"/>
      <c r="B44" s="215"/>
      <c r="C44" s="215"/>
      <c r="D44" s="215"/>
      <c r="E44" s="216"/>
      <c r="F44" s="216"/>
      <c r="G44" s="216"/>
      <c r="H44" s="118"/>
    </row>
  </sheetData>
  <mergeCells count="2">
    <mergeCell ref="A1:H1"/>
    <mergeCell ref="B23:F23"/>
  </mergeCells>
  <pageMargins left="0.51181102362204722" right="0.19685039370078741" top="0.67" bottom="0.31496062992125984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5" zoomScaleNormal="100" workbookViewId="0">
      <selection activeCell="G34" sqref="G34"/>
    </sheetView>
  </sheetViews>
  <sheetFormatPr defaultColWidth="9.125" defaultRowHeight="15.6" x14ac:dyDescent="0.3"/>
  <cols>
    <col min="1" max="1" width="6.25" style="7" customWidth="1"/>
    <col min="2" max="2" width="11.25" style="2" customWidth="1"/>
    <col min="3" max="3" width="24.375" style="2" customWidth="1"/>
    <col min="4" max="4" width="28" style="2" customWidth="1"/>
    <col min="5" max="5" width="16.75" style="7" customWidth="1"/>
    <col min="6" max="6" width="23.5" style="7" customWidth="1"/>
    <col min="7" max="7" width="19.75" style="7" customWidth="1"/>
    <col min="8" max="8" width="26.625" style="2" customWidth="1"/>
    <col min="9" max="9" width="14" style="2" customWidth="1"/>
    <col min="10" max="16384" width="9.125" style="2"/>
  </cols>
  <sheetData>
    <row r="1" spans="1:8" s="77" customFormat="1" ht="21" x14ac:dyDescent="0.4">
      <c r="A1" s="613" t="s">
        <v>33</v>
      </c>
      <c r="B1" s="613"/>
      <c r="C1" s="613"/>
      <c r="D1" s="613"/>
      <c r="E1" s="613"/>
      <c r="F1" s="613"/>
      <c r="G1" s="613"/>
      <c r="H1" s="613"/>
    </row>
    <row r="2" spans="1:8" x14ac:dyDescent="0.3">
      <c r="A2" s="1" t="s">
        <v>19</v>
      </c>
      <c r="B2" s="1" t="s">
        <v>20</v>
      </c>
      <c r="C2" s="1" t="s">
        <v>22</v>
      </c>
      <c r="D2" s="1" t="s">
        <v>23</v>
      </c>
      <c r="E2" s="1" t="s">
        <v>66</v>
      </c>
      <c r="F2" s="1" t="s">
        <v>38</v>
      </c>
      <c r="G2" s="1" t="s">
        <v>41</v>
      </c>
      <c r="H2" s="1" t="s">
        <v>1337</v>
      </c>
    </row>
    <row r="3" spans="1:8" x14ac:dyDescent="0.3">
      <c r="A3" s="3"/>
      <c r="B3" s="3"/>
      <c r="C3" s="9"/>
      <c r="D3" s="9"/>
      <c r="E3" s="3"/>
      <c r="F3" s="3" t="s">
        <v>39</v>
      </c>
      <c r="G3" s="3" t="s">
        <v>42</v>
      </c>
      <c r="H3" s="93"/>
    </row>
    <row r="4" spans="1:8" s="6" customFormat="1" x14ac:dyDescent="0.3">
      <c r="A4" s="14">
        <v>1</v>
      </c>
      <c r="B4" s="208" t="s">
        <v>879</v>
      </c>
      <c r="C4" s="210" t="s">
        <v>1075</v>
      </c>
      <c r="D4" s="209" t="s">
        <v>881</v>
      </c>
      <c r="E4" s="209" t="s">
        <v>27</v>
      </c>
      <c r="F4" s="38" t="s">
        <v>887</v>
      </c>
      <c r="G4" s="14" t="s">
        <v>940</v>
      </c>
      <c r="H4" s="314" t="s">
        <v>1338</v>
      </c>
    </row>
    <row r="5" spans="1:8" s="6" customFormat="1" x14ac:dyDescent="0.3">
      <c r="A5" s="207"/>
      <c r="B5" s="208" t="s">
        <v>880</v>
      </c>
      <c r="C5" s="210" t="s">
        <v>606</v>
      </c>
      <c r="D5" s="209" t="s">
        <v>882</v>
      </c>
      <c r="E5" s="209" t="s">
        <v>245</v>
      </c>
      <c r="F5" s="220" t="s">
        <v>976</v>
      </c>
      <c r="G5" s="207" t="s">
        <v>1401</v>
      </c>
      <c r="H5" s="531"/>
    </row>
    <row r="6" spans="1:8" s="6" customFormat="1" x14ac:dyDescent="0.3">
      <c r="A6" s="207"/>
      <c r="B6" s="208"/>
      <c r="C6" s="210" t="s">
        <v>1076</v>
      </c>
      <c r="D6" s="209" t="s">
        <v>883</v>
      </c>
      <c r="E6" s="209"/>
      <c r="F6" s="220"/>
      <c r="G6" s="207"/>
      <c r="H6" s="531"/>
    </row>
    <row r="7" spans="1:8" s="6" customFormat="1" x14ac:dyDescent="0.3">
      <c r="A7" s="207"/>
      <c r="B7" s="208"/>
      <c r="C7" s="210" t="s">
        <v>888</v>
      </c>
      <c r="D7" s="209" t="s">
        <v>884</v>
      </c>
      <c r="E7" s="209"/>
      <c r="F7" s="220"/>
      <c r="G7" s="207"/>
      <c r="H7" s="206"/>
    </row>
    <row r="8" spans="1:8" s="6" customFormat="1" x14ac:dyDescent="0.3">
      <c r="A8" s="207"/>
      <c r="B8" s="208"/>
      <c r="C8" s="210" t="s">
        <v>889</v>
      </c>
      <c r="D8" s="16" t="s">
        <v>885</v>
      </c>
      <c r="E8" s="209"/>
      <c r="F8" s="220"/>
      <c r="G8" s="207"/>
      <c r="H8" s="206"/>
    </row>
    <row r="9" spans="1:8" s="6" customFormat="1" x14ac:dyDescent="0.3">
      <c r="A9" s="207"/>
      <c r="B9" s="208"/>
      <c r="C9" s="210" t="s">
        <v>890</v>
      </c>
      <c r="D9" s="16" t="s">
        <v>886</v>
      </c>
      <c r="E9" s="209"/>
      <c r="F9" s="220"/>
      <c r="G9" s="207"/>
      <c r="H9" s="206"/>
    </row>
    <row r="10" spans="1:8" s="6" customFormat="1" x14ac:dyDescent="0.3">
      <c r="A10" s="207"/>
      <c r="B10" s="208"/>
      <c r="C10" s="210" t="s">
        <v>904</v>
      </c>
      <c r="D10" s="16"/>
      <c r="E10" s="209"/>
      <c r="F10" s="220"/>
      <c r="G10" s="207"/>
      <c r="H10" s="206"/>
    </row>
    <row r="11" spans="1:8" s="6" customFormat="1" x14ac:dyDescent="0.3">
      <c r="A11" s="207"/>
      <c r="B11" s="208"/>
      <c r="C11" s="210"/>
      <c r="D11" s="16"/>
      <c r="E11" s="209"/>
      <c r="F11" s="220"/>
      <c r="G11" s="207"/>
      <c r="H11" s="206"/>
    </row>
    <row r="12" spans="1:8" s="6" customFormat="1" x14ac:dyDescent="0.3">
      <c r="A12" s="207"/>
      <c r="B12" s="208"/>
      <c r="C12" s="210"/>
      <c r="D12" s="16"/>
      <c r="E12" s="209"/>
      <c r="F12" s="220"/>
      <c r="G12" s="207"/>
      <c r="H12" s="206"/>
    </row>
    <row r="13" spans="1:8" s="323" customFormat="1" x14ac:dyDescent="0.3">
      <c r="A13" s="207">
        <v>2</v>
      </c>
      <c r="B13" s="208" t="s">
        <v>1022</v>
      </c>
      <c r="C13" s="210" t="s">
        <v>1077</v>
      </c>
      <c r="D13" s="26" t="s">
        <v>1027</v>
      </c>
      <c r="E13" s="209" t="s">
        <v>40</v>
      </c>
      <c r="F13" s="220" t="s">
        <v>1041</v>
      </c>
      <c r="G13" s="207" t="s">
        <v>1106</v>
      </c>
      <c r="H13" s="206" t="s">
        <v>1369</v>
      </c>
    </row>
    <row r="14" spans="1:8" s="323" customFormat="1" x14ac:dyDescent="0.3">
      <c r="A14" s="207"/>
      <c r="B14" s="208" t="s">
        <v>1023</v>
      </c>
      <c r="C14" s="210" t="s">
        <v>1024</v>
      </c>
      <c r="D14" s="16" t="s">
        <v>1081</v>
      </c>
      <c r="E14" s="209"/>
      <c r="F14" s="220"/>
      <c r="G14" s="207" t="s">
        <v>1401</v>
      </c>
      <c r="H14" s="206"/>
    </row>
    <row r="15" spans="1:8" s="323" customFormat="1" x14ac:dyDescent="0.3">
      <c r="A15" s="207"/>
      <c r="B15" s="208"/>
      <c r="C15" s="210" t="s">
        <v>1025</v>
      </c>
      <c r="D15" s="16" t="s">
        <v>1028</v>
      </c>
      <c r="E15" s="209"/>
      <c r="F15" s="220"/>
      <c r="G15" s="207"/>
      <c r="H15" s="206"/>
    </row>
    <row r="16" spans="1:8" s="323" customFormat="1" x14ac:dyDescent="0.3">
      <c r="A16" s="207"/>
      <c r="B16" s="208"/>
      <c r="C16" s="210" t="s">
        <v>1026</v>
      </c>
      <c r="D16" s="16" t="s">
        <v>1029</v>
      </c>
      <c r="E16" s="209"/>
      <c r="F16" s="220"/>
      <c r="G16" s="207"/>
      <c r="H16" s="206"/>
    </row>
    <row r="17" spans="1:8" s="323" customFormat="1" x14ac:dyDescent="0.3">
      <c r="A17" s="207"/>
      <c r="B17" s="208"/>
      <c r="C17" s="210" t="s">
        <v>1078</v>
      </c>
      <c r="D17" s="16" t="s">
        <v>1030</v>
      </c>
      <c r="E17" s="209"/>
      <c r="F17" s="220"/>
      <c r="G17" s="207"/>
      <c r="H17" s="206"/>
    </row>
    <row r="18" spans="1:8" s="323" customFormat="1" x14ac:dyDescent="0.3">
      <c r="A18" s="207"/>
      <c r="B18" s="208"/>
      <c r="C18" s="33" t="s">
        <v>1079</v>
      </c>
      <c r="D18" s="16" t="s">
        <v>1031</v>
      </c>
      <c r="E18" s="209"/>
      <c r="F18" s="220"/>
      <c r="G18" s="207"/>
      <c r="H18" s="206"/>
    </row>
    <row r="19" spans="1:8" s="323" customFormat="1" x14ac:dyDescent="0.3">
      <c r="A19" s="207"/>
      <c r="B19" s="208"/>
      <c r="C19" s="210" t="s">
        <v>25</v>
      </c>
      <c r="D19" s="16"/>
      <c r="E19" s="209"/>
      <c r="F19" s="220"/>
      <c r="G19" s="207"/>
      <c r="H19" s="206"/>
    </row>
    <row r="20" spans="1:8" s="6" customFormat="1" x14ac:dyDescent="0.3">
      <c r="A20" s="207"/>
      <c r="B20" s="208"/>
      <c r="C20" s="210"/>
      <c r="D20" s="16"/>
      <c r="E20" s="209"/>
      <c r="F20" s="220"/>
      <c r="G20" s="207"/>
      <c r="H20" s="206"/>
    </row>
    <row r="21" spans="1:8" s="6" customFormat="1" x14ac:dyDescent="0.3">
      <c r="A21" s="207"/>
      <c r="B21" s="208"/>
      <c r="C21" s="210"/>
      <c r="D21" s="16"/>
      <c r="E21" s="209"/>
      <c r="F21" s="220"/>
      <c r="G21" s="207"/>
      <c r="H21" s="206"/>
    </row>
    <row r="22" spans="1:8" s="6" customFormat="1" ht="18" x14ac:dyDescent="0.35">
      <c r="A22" s="207">
        <v>3</v>
      </c>
      <c r="B22" s="208" t="s">
        <v>1131</v>
      </c>
      <c r="C22" s="407" t="s">
        <v>1137</v>
      </c>
      <c r="D22" s="16" t="s">
        <v>1138</v>
      </c>
      <c r="E22" s="208" t="s">
        <v>40</v>
      </c>
      <c r="F22" s="220" t="s">
        <v>1130</v>
      </c>
      <c r="G22" s="207" t="s">
        <v>1161</v>
      </c>
      <c r="H22" s="206" t="s">
        <v>1370</v>
      </c>
    </row>
    <row r="23" spans="1:8" s="6" customFormat="1" ht="18" x14ac:dyDescent="0.35">
      <c r="A23" s="207"/>
      <c r="B23" s="208" t="s">
        <v>1132</v>
      </c>
      <c r="C23" s="407" t="s">
        <v>1133</v>
      </c>
      <c r="D23" s="16" t="s">
        <v>1139</v>
      </c>
      <c r="E23" s="209"/>
      <c r="F23" s="220" t="s">
        <v>1316</v>
      </c>
      <c r="G23" s="207" t="s">
        <v>1401</v>
      </c>
      <c r="H23" s="206"/>
    </row>
    <row r="24" spans="1:8" s="6" customFormat="1" ht="18" x14ac:dyDescent="0.35">
      <c r="A24" s="207"/>
      <c r="B24" s="208"/>
      <c r="C24" s="408" t="s">
        <v>1134</v>
      </c>
      <c r="D24" s="16" t="s">
        <v>1140</v>
      </c>
      <c r="E24" s="209"/>
      <c r="F24" s="220"/>
      <c r="G24" s="207"/>
      <c r="H24" s="206"/>
    </row>
    <row r="25" spans="1:8" s="6" customFormat="1" x14ac:dyDescent="0.3">
      <c r="A25" s="207"/>
      <c r="B25" s="208"/>
      <c r="C25" s="409" t="s">
        <v>1136</v>
      </c>
      <c r="D25" s="16" t="s">
        <v>112</v>
      </c>
      <c r="E25" s="209"/>
      <c r="F25" s="220"/>
      <c r="G25" s="207"/>
      <c r="H25" s="206"/>
    </row>
    <row r="26" spans="1:8" s="6" customFormat="1" x14ac:dyDescent="0.3">
      <c r="A26" s="207"/>
      <c r="B26" s="208"/>
      <c r="C26" s="409" t="s">
        <v>1135</v>
      </c>
      <c r="D26" s="16" t="s">
        <v>1141</v>
      </c>
      <c r="E26" s="209"/>
      <c r="F26" s="220"/>
      <c r="G26" s="207"/>
      <c r="H26" s="206"/>
    </row>
    <row r="27" spans="1:8" s="6" customFormat="1" x14ac:dyDescent="0.3">
      <c r="A27" s="207"/>
      <c r="B27" s="208"/>
      <c r="C27" s="410"/>
      <c r="D27" s="16" t="s">
        <v>1142</v>
      </c>
      <c r="E27" s="209"/>
      <c r="F27" s="220"/>
      <c r="G27" s="207"/>
      <c r="H27" s="206"/>
    </row>
    <row r="28" spans="1:8" s="6" customFormat="1" x14ac:dyDescent="0.3">
      <c r="A28" s="207"/>
      <c r="B28" s="208"/>
      <c r="C28" s="210"/>
      <c r="D28" s="16" t="s">
        <v>1146</v>
      </c>
      <c r="E28" s="209"/>
      <c r="F28" s="220"/>
      <c r="G28" s="207"/>
      <c r="H28" s="206"/>
    </row>
    <row r="29" spans="1:8" s="6" customFormat="1" x14ac:dyDescent="0.3">
      <c r="A29" s="207"/>
      <c r="B29" s="208"/>
      <c r="C29" s="210"/>
      <c r="D29" s="16" t="s">
        <v>1143</v>
      </c>
      <c r="E29" s="209"/>
      <c r="F29" s="220"/>
      <c r="G29" s="207"/>
      <c r="H29" s="206"/>
    </row>
    <row r="30" spans="1:8" s="6" customFormat="1" x14ac:dyDescent="0.3">
      <c r="A30" s="207"/>
      <c r="B30" s="208"/>
      <c r="C30" s="210"/>
      <c r="D30" s="16" t="s">
        <v>1144</v>
      </c>
      <c r="E30" s="209"/>
      <c r="F30" s="220"/>
      <c r="G30" s="207"/>
      <c r="H30" s="206"/>
    </row>
    <row r="31" spans="1:8" s="6" customFormat="1" x14ac:dyDescent="0.3">
      <c r="A31" s="207"/>
      <c r="B31" s="208"/>
      <c r="C31" s="403"/>
      <c r="D31" s="402"/>
      <c r="E31" s="209"/>
      <c r="F31" s="220"/>
      <c r="G31" s="207"/>
      <c r="H31" s="206"/>
    </row>
    <row r="32" spans="1:8" s="6" customFormat="1" x14ac:dyDescent="0.3">
      <c r="A32" s="207"/>
      <c r="B32" s="208"/>
      <c r="C32" s="403"/>
      <c r="D32" s="402"/>
      <c r="E32" s="209"/>
      <c r="F32" s="220"/>
      <c r="G32" s="207"/>
      <c r="H32" s="206"/>
    </row>
    <row r="33" spans="1:8" s="6" customFormat="1" x14ac:dyDescent="0.3">
      <c r="A33" s="207">
        <v>4</v>
      </c>
      <c r="B33" s="208" t="s">
        <v>1061</v>
      </c>
      <c r="C33" s="210" t="s">
        <v>1080</v>
      </c>
      <c r="D33" s="26" t="s">
        <v>1064</v>
      </c>
      <c r="E33" s="209" t="s">
        <v>40</v>
      </c>
      <c r="F33" s="220" t="s">
        <v>1063</v>
      </c>
      <c r="G33" s="207" t="s">
        <v>1320</v>
      </c>
      <c r="H33" s="206" t="s">
        <v>1369</v>
      </c>
    </row>
    <row r="34" spans="1:8" s="6" customFormat="1" x14ac:dyDescent="0.3">
      <c r="A34" s="207"/>
      <c r="B34" s="208" t="s">
        <v>1062</v>
      </c>
      <c r="C34" s="210" t="s">
        <v>1071</v>
      </c>
      <c r="D34" s="26" t="s">
        <v>1065</v>
      </c>
      <c r="E34" s="209"/>
      <c r="F34" s="220"/>
      <c r="G34" s="207" t="s">
        <v>1401</v>
      </c>
      <c r="H34" s="206"/>
    </row>
    <row r="35" spans="1:8" s="6" customFormat="1" x14ac:dyDescent="0.3">
      <c r="A35" s="207"/>
      <c r="B35" s="208"/>
      <c r="C35" s="210" t="s">
        <v>26</v>
      </c>
      <c r="D35" s="26" t="s">
        <v>1066</v>
      </c>
      <c r="E35" s="209"/>
      <c r="F35" s="220"/>
      <c r="G35" s="207"/>
      <c r="H35" s="206"/>
    </row>
    <row r="36" spans="1:8" s="6" customFormat="1" x14ac:dyDescent="0.3">
      <c r="A36" s="207"/>
      <c r="B36" s="208"/>
      <c r="C36" s="210" t="s">
        <v>243</v>
      </c>
      <c r="D36" s="26" t="s">
        <v>112</v>
      </c>
      <c r="E36" s="209"/>
      <c r="F36" s="220"/>
      <c r="G36" s="207"/>
      <c r="H36" s="206"/>
    </row>
    <row r="37" spans="1:8" s="6" customFormat="1" x14ac:dyDescent="0.3">
      <c r="A37" s="207"/>
      <c r="B37" s="208"/>
      <c r="C37" s="210" t="s">
        <v>1071</v>
      </c>
      <c r="D37" s="26" t="s">
        <v>1067</v>
      </c>
      <c r="E37" s="209"/>
      <c r="F37" s="220"/>
      <c r="G37" s="207"/>
      <c r="H37" s="206"/>
    </row>
    <row r="38" spans="1:8" s="6" customFormat="1" x14ac:dyDescent="0.3">
      <c r="A38" s="207"/>
      <c r="B38" s="208"/>
      <c r="C38" s="210" t="s">
        <v>26</v>
      </c>
      <c r="D38" s="26" t="s">
        <v>1068</v>
      </c>
      <c r="E38" s="209"/>
      <c r="F38" s="220"/>
      <c r="G38" s="207"/>
      <c r="H38" s="206"/>
    </row>
    <row r="39" spans="1:8" s="6" customFormat="1" x14ac:dyDescent="0.3">
      <c r="A39" s="207"/>
      <c r="B39" s="208"/>
      <c r="C39" s="210"/>
      <c r="D39" s="26" t="s">
        <v>1069</v>
      </c>
      <c r="E39" s="209"/>
      <c r="F39" s="220"/>
      <c r="G39" s="207"/>
      <c r="H39" s="206"/>
    </row>
    <row r="40" spans="1:8" s="6" customFormat="1" x14ac:dyDescent="0.3">
      <c r="A40" s="207"/>
      <c r="B40" s="208"/>
      <c r="C40" s="34"/>
      <c r="D40" s="26" t="s">
        <v>1070</v>
      </c>
      <c r="E40" s="208"/>
      <c r="F40" s="67"/>
      <c r="G40" s="207"/>
      <c r="H40" s="206"/>
    </row>
    <row r="41" spans="1:8" s="6" customFormat="1" x14ac:dyDescent="0.3">
      <c r="A41" s="207"/>
      <c r="B41" s="208"/>
      <c r="C41" s="210"/>
      <c r="D41" s="16"/>
      <c r="E41" s="209"/>
      <c r="F41" s="220"/>
      <c r="G41" s="207"/>
      <c r="H41" s="206"/>
    </row>
    <row r="42" spans="1:8" s="6" customFormat="1" x14ac:dyDescent="0.3">
      <c r="A42" s="207"/>
      <c r="B42" s="208"/>
      <c r="C42" s="210"/>
      <c r="D42" s="16"/>
      <c r="E42" s="209"/>
      <c r="F42" s="220"/>
      <c r="G42" s="207"/>
      <c r="H42" s="206"/>
    </row>
    <row r="43" spans="1:8" s="6" customFormat="1" x14ac:dyDescent="0.3">
      <c r="A43" s="207">
        <v>5</v>
      </c>
      <c r="B43" s="208" t="s">
        <v>1386</v>
      </c>
      <c r="C43" s="210" t="s">
        <v>1393</v>
      </c>
      <c r="D43" s="16" t="s">
        <v>1398</v>
      </c>
      <c r="E43" s="209" t="s">
        <v>40</v>
      </c>
      <c r="F43" s="220" t="s">
        <v>1392</v>
      </c>
      <c r="G43" s="207" t="s">
        <v>1402</v>
      </c>
      <c r="H43" s="206"/>
    </row>
    <row r="44" spans="1:8" s="6" customFormat="1" x14ac:dyDescent="0.3">
      <c r="A44" s="207"/>
      <c r="B44" s="208" t="s">
        <v>1387</v>
      </c>
      <c r="C44" s="210" t="s">
        <v>1394</v>
      </c>
      <c r="D44" s="16" t="s">
        <v>112</v>
      </c>
      <c r="E44" s="209"/>
      <c r="F44" s="220"/>
      <c r="G44" s="207" t="s">
        <v>1401</v>
      </c>
      <c r="H44" s="206"/>
    </row>
    <row r="45" spans="1:8" s="6" customFormat="1" x14ac:dyDescent="0.3">
      <c r="A45" s="207"/>
      <c r="B45" s="208"/>
      <c r="C45" s="210" t="s">
        <v>26</v>
      </c>
      <c r="D45" s="310" t="s">
        <v>1390</v>
      </c>
      <c r="E45" s="209"/>
      <c r="F45" s="220"/>
      <c r="G45" s="207"/>
      <c r="H45" s="206"/>
    </row>
    <row r="46" spans="1:8" s="6" customFormat="1" x14ac:dyDescent="0.3">
      <c r="A46" s="207"/>
      <c r="B46" s="208"/>
      <c r="C46" s="210" t="s">
        <v>1395</v>
      </c>
      <c r="D46" s="310" t="s">
        <v>1391</v>
      </c>
      <c r="E46" s="209"/>
      <c r="F46" s="220"/>
      <c r="G46" s="207"/>
      <c r="H46" s="206"/>
    </row>
    <row r="47" spans="1:8" s="6" customFormat="1" x14ac:dyDescent="0.3">
      <c r="A47" s="207"/>
      <c r="B47" s="208"/>
      <c r="C47" s="210" t="s">
        <v>1396</v>
      </c>
      <c r="D47" s="544" t="s">
        <v>1399</v>
      </c>
      <c r="E47" s="209"/>
      <c r="F47" s="220"/>
      <c r="G47" s="207"/>
      <c r="H47" s="206"/>
    </row>
    <row r="48" spans="1:8" s="6" customFormat="1" x14ac:dyDescent="0.3">
      <c r="A48" s="207"/>
      <c r="B48" s="208"/>
      <c r="C48" s="210" t="s">
        <v>1397</v>
      </c>
      <c r="D48" s="544" t="s">
        <v>1400</v>
      </c>
      <c r="E48" s="209"/>
      <c r="F48" s="220"/>
      <c r="G48" s="207"/>
      <c r="H48" s="206"/>
    </row>
    <row r="49" spans="1:8" s="6" customFormat="1" x14ac:dyDescent="0.3">
      <c r="A49" s="207"/>
      <c r="B49" s="208"/>
      <c r="C49" s="210"/>
      <c r="D49" s="16"/>
      <c r="E49" s="209"/>
      <c r="F49" s="220"/>
      <c r="G49" s="207"/>
      <c r="H49" s="206"/>
    </row>
    <row r="50" spans="1:8" s="6" customFormat="1" x14ac:dyDescent="0.3">
      <c r="A50" s="207"/>
      <c r="B50" s="208"/>
      <c r="C50" s="210"/>
      <c r="D50" s="16"/>
      <c r="E50" s="209"/>
      <c r="F50" s="220"/>
      <c r="G50" s="207"/>
      <c r="H50" s="206"/>
    </row>
    <row r="51" spans="1:8" x14ac:dyDescent="0.3">
      <c r="A51" s="14"/>
      <c r="B51" s="615" t="s">
        <v>213</v>
      </c>
      <c r="C51" s="615"/>
      <c r="D51" s="615"/>
      <c r="E51" s="615"/>
      <c r="F51" s="615"/>
      <c r="G51" s="14"/>
      <c r="H51" s="209"/>
    </row>
    <row r="52" spans="1:8" x14ac:dyDescent="0.3">
      <c r="A52" s="14">
        <v>5</v>
      </c>
      <c r="B52" s="15" t="s">
        <v>70</v>
      </c>
      <c r="C52" s="19" t="s">
        <v>71</v>
      </c>
      <c r="D52" s="13" t="s">
        <v>798</v>
      </c>
      <c r="E52" s="19" t="s">
        <v>27</v>
      </c>
      <c r="F52" s="275" t="s">
        <v>279</v>
      </c>
      <c r="G52" s="276"/>
      <c r="H52" s="26" t="s">
        <v>1368</v>
      </c>
    </row>
    <row r="53" spans="1:8" x14ac:dyDescent="0.3">
      <c r="A53" s="14"/>
      <c r="B53" s="15" t="s">
        <v>72</v>
      </c>
      <c r="C53" s="19" t="s">
        <v>4</v>
      </c>
      <c r="D53" s="19" t="s">
        <v>90</v>
      </c>
      <c r="E53" s="19" t="s">
        <v>67</v>
      </c>
      <c r="F53" s="279" t="s">
        <v>109</v>
      </c>
      <c r="G53" s="534" t="s">
        <v>2</v>
      </c>
      <c r="H53" s="26"/>
    </row>
    <row r="54" spans="1:8" ht="18" x14ac:dyDescent="0.35">
      <c r="A54" s="14"/>
      <c r="B54" s="15"/>
      <c r="C54" s="20" t="s">
        <v>198</v>
      </c>
      <c r="D54" s="19" t="s">
        <v>210</v>
      </c>
      <c r="E54" s="19" t="s">
        <v>68</v>
      </c>
      <c r="F54" s="306" t="s">
        <v>946</v>
      </c>
      <c r="G54" s="277" t="s">
        <v>86</v>
      </c>
      <c r="H54" s="26"/>
    </row>
    <row r="55" spans="1:8" ht="18" x14ac:dyDescent="0.35">
      <c r="A55" s="14"/>
      <c r="B55" s="15"/>
      <c r="C55" s="19" t="s">
        <v>199</v>
      </c>
      <c r="D55" s="19" t="s">
        <v>73</v>
      </c>
      <c r="E55" s="19" t="s">
        <v>69</v>
      </c>
      <c r="F55" s="306" t="s">
        <v>947</v>
      </c>
      <c r="G55" s="278"/>
      <c r="H55" s="26"/>
    </row>
    <row r="56" spans="1:8" x14ac:dyDescent="0.3">
      <c r="A56" s="14"/>
      <c r="B56" s="15"/>
      <c r="C56" s="13" t="s">
        <v>75</v>
      </c>
      <c r="D56" s="19" t="s">
        <v>74</v>
      </c>
      <c r="E56" s="19"/>
      <c r="F56" s="276" t="s">
        <v>156</v>
      </c>
      <c r="G56" s="277"/>
      <c r="H56" s="26"/>
    </row>
    <row r="57" spans="1:8" x14ac:dyDescent="0.3">
      <c r="A57" s="207"/>
      <c r="B57" s="19"/>
      <c r="C57" s="19"/>
      <c r="D57" s="19" t="s">
        <v>18</v>
      </c>
      <c r="E57" s="14"/>
      <c r="F57" s="277" t="s">
        <v>155</v>
      </c>
      <c r="G57" s="279" t="s">
        <v>96</v>
      </c>
      <c r="H57" s="26"/>
    </row>
    <row r="58" spans="1:8" ht="18" x14ac:dyDescent="0.35">
      <c r="A58" s="207"/>
      <c r="B58" s="19"/>
      <c r="C58" s="19"/>
      <c r="E58" s="14" t="s">
        <v>37</v>
      </c>
      <c r="F58" s="306" t="s">
        <v>929</v>
      </c>
      <c r="G58" s="277" t="s">
        <v>248</v>
      </c>
      <c r="H58" s="26"/>
    </row>
    <row r="59" spans="1:8" ht="18" x14ac:dyDescent="0.35">
      <c r="A59" s="207"/>
      <c r="B59" s="19"/>
      <c r="C59" s="19"/>
      <c r="D59" s="19"/>
      <c r="E59" s="14"/>
      <c r="F59" s="306" t="s">
        <v>948</v>
      </c>
      <c r="G59" s="14"/>
      <c r="H59" s="308"/>
    </row>
    <row r="60" spans="1:8" ht="18" x14ac:dyDescent="0.35">
      <c r="A60" s="207"/>
      <c r="B60" s="209"/>
      <c r="C60" s="209"/>
      <c r="D60" s="209"/>
      <c r="E60" s="207"/>
      <c r="F60" s="306"/>
      <c r="G60" s="207"/>
      <c r="H60" s="308"/>
    </row>
    <row r="61" spans="1:8" x14ac:dyDescent="0.3">
      <c r="A61" s="207"/>
      <c r="B61" s="209"/>
      <c r="C61" s="209"/>
      <c r="D61" s="209"/>
      <c r="E61" s="207"/>
      <c r="F61" s="207"/>
      <c r="G61" s="207"/>
      <c r="H61" s="209"/>
    </row>
    <row r="62" spans="1:8" x14ac:dyDescent="0.3">
      <c r="A62" s="216"/>
      <c r="B62" s="66"/>
      <c r="C62" s="137"/>
      <c r="D62" s="215"/>
      <c r="E62" s="222"/>
      <c r="F62" s="190"/>
      <c r="G62" s="216"/>
      <c r="H62" s="215"/>
    </row>
  </sheetData>
  <mergeCells count="2">
    <mergeCell ref="A1:H1"/>
    <mergeCell ref="B51:F51"/>
  </mergeCells>
  <phoneticPr fontId="1" type="noConversion"/>
  <pageMargins left="0.19685039370078741" right="0.21" top="0.74803149606299213" bottom="0.47244094488188981" header="0.51181102362204722" footer="0.35433070866141736"/>
  <pageSetup paperSize="9" orientation="landscape" r:id="rId1"/>
  <headerFooter alignWithMargins="0">
    <oddFooter>&amp;Rส.การจัดการ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อัตราร้อยละการลาศึกษา</vt:lpstr>
      <vt:lpstr>ลาเต็มเวลา ป.เอก</vt:lpstr>
      <vt:lpstr>กลับปฏิบัติงาน ศึกษาอยุ่ </vt:lpstr>
      <vt:lpstr>ลาเต็มเวลา เฉพาะทาง</vt:lpstr>
      <vt:lpstr>รับทุนยกเว้นฯ ไม่ถือว่าลา</vt:lpstr>
      <vt:lpstr>ปฏิบัติการวิจัย </vt:lpstr>
      <vt:lpstr>ศิลป</vt:lpstr>
      <vt:lpstr>รัฐศาสตร์</vt:lpstr>
      <vt:lpstr>การจัดการ</vt:lpstr>
      <vt:lpstr>การบัญชีและการเงิน</vt:lpstr>
      <vt:lpstr>สารสน</vt:lpstr>
      <vt:lpstr>วิทย์</vt:lpstr>
      <vt:lpstr>สหเวช</vt:lpstr>
      <vt:lpstr>สาธารณสุข</vt:lpstr>
      <vt:lpstr>พยาบาล</vt:lpstr>
      <vt:lpstr>สถาปัตย</vt:lpstr>
      <vt:lpstr>เภสัช</vt:lpstr>
      <vt:lpstr>แพทย์</vt:lpstr>
      <vt:lpstr>พหุภาษา</vt:lpstr>
      <vt:lpstr>ว.สัตวแพทยฯ </vt:lpstr>
      <vt:lpstr>'กลับปฏิบัติงาน ศึกษาอยุ่ '!Print_Titles</vt:lpstr>
      <vt:lpstr>การจัดการ!Print_Titles</vt:lpstr>
      <vt:lpstr>พยาบาล!Print_Titles</vt:lpstr>
      <vt:lpstr>แพทย์!Print_Titles</vt:lpstr>
      <vt:lpstr>เภสัช!Print_Titles</vt:lpstr>
      <vt:lpstr>รัฐศาสตร์!Print_Titles</vt:lpstr>
      <vt:lpstr>'ลาเต็มเวลา ป.เอก'!Print_Titles</vt:lpstr>
      <vt:lpstr>'ว.สัตวแพทยฯ '!Print_Titles</vt:lpstr>
      <vt:lpstr>ศิลป!Print_Titles</vt:lpstr>
      <vt:lpstr>สถาปัตย!Print_Titles</vt:lpstr>
      <vt:lpstr>สหเวช!Print_Titles</vt:lpstr>
      <vt:lpstr>สาธารณสุข!Print_Titles</vt:lpstr>
      <vt:lpstr>สารสน!Print_Titles</vt:lpstr>
      <vt:lpstr>อัตราร้อยละการลาศึกษา!Print_Titles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SquirrelMail</dc:title>
  <dc:creator>ccs</dc:creator>
  <cp:lastModifiedBy>Admin</cp:lastModifiedBy>
  <cp:lastPrinted>2023-02-03T08:20:18Z</cp:lastPrinted>
  <dcterms:created xsi:type="dcterms:W3CDTF">1998-11-10T04:54:58Z</dcterms:created>
  <dcterms:modified xsi:type="dcterms:W3CDTF">2023-02-06T02:49:31Z</dcterms:modified>
</cp:coreProperties>
</file>